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usa\Dropbox\"/>
    </mc:Choice>
  </mc:AlternateContent>
  <bookViews>
    <workbookView xWindow="0" yWindow="465" windowWidth="24825" windowHeight="14745"/>
  </bookViews>
  <sheets>
    <sheet name="Summary" sheetId="2" r:id="rId1"/>
    <sheet name="Input" sheetId="3" r:id="rId2"/>
    <sheet name="Sheet1" sheetId="1" r:id="rId3"/>
    <sheet name="Sheet3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" l="1"/>
  <c r="K28" i="2"/>
  <c r="K27" i="2"/>
  <c r="M20" i="2"/>
  <c r="P5" i="2" l="1"/>
  <c r="Q5" i="2"/>
  <c r="P122" i="3"/>
  <c r="O123" i="3"/>
  <c r="P123" i="3"/>
  <c r="M5" i="2" s="1"/>
  <c r="O124" i="3"/>
  <c r="P124" i="3"/>
  <c r="O125" i="3"/>
  <c r="P125" i="3"/>
  <c r="O126" i="3"/>
  <c r="P126" i="3"/>
  <c r="O127" i="3"/>
  <c r="P127" i="3"/>
  <c r="O128" i="3"/>
  <c r="P128" i="3"/>
  <c r="O129" i="3"/>
  <c r="P129" i="3"/>
  <c r="O130" i="3"/>
  <c r="P130" i="3"/>
  <c r="O131" i="3"/>
  <c r="P131" i="3"/>
  <c r="O122" i="3"/>
  <c r="K5" i="2" s="1"/>
  <c r="O133" i="3"/>
  <c r="P133" i="3"/>
  <c r="O134" i="3"/>
  <c r="P134" i="3"/>
  <c r="O135" i="3"/>
  <c r="P135" i="3"/>
  <c r="O136" i="3"/>
  <c r="P136" i="3"/>
  <c r="O137" i="3"/>
  <c r="P137" i="3"/>
  <c r="O138" i="3"/>
  <c r="P138" i="3"/>
  <c r="O139" i="3"/>
  <c r="P139" i="3"/>
  <c r="O140" i="3"/>
  <c r="P140" i="3"/>
  <c r="O141" i="3"/>
  <c r="P141" i="3"/>
  <c r="P132" i="3"/>
  <c r="P12" i="2" s="1"/>
  <c r="O132" i="3"/>
  <c r="L12" i="2" s="1"/>
  <c r="L5" i="2" l="1"/>
  <c r="H12" i="2"/>
  <c r="K12" i="2"/>
  <c r="O94" i="3"/>
  <c r="P94" i="3"/>
  <c r="O95" i="3"/>
  <c r="P95" i="3"/>
  <c r="O96" i="3"/>
  <c r="P96" i="3"/>
  <c r="O97" i="3"/>
  <c r="P97" i="3"/>
  <c r="O98" i="3"/>
  <c r="P98" i="3"/>
  <c r="O99" i="3"/>
  <c r="P99" i="3"/>
  <c r="O100" i="3"/>
  <c r="P100" i="3"/>
  <c r="O101" i="3"/>
  <c r="P101" i="3"/>
  <c r="P93" i="3"/>
  <c r="O93" i="3"/>
  <c r="P92" i="3"/>
  <c r="O92" i="3"/>
  <c r="O115" i="3"/>
  <c r="P115" i="3"/>
  <c r="O116" i="3"/>
  <c r="P116" i="3"/>
  <c r="O117" i="3"/>
  <c r="P117" i="3"/>
  <c r="O118" i="3"/>
  <c r="P118" i="3"/>
  <c r="O119" i="3"/>
  <c r="P119" i="3"/>
  <c r="O120" i="3"/>
  <c r="P120" i="3"/>
  <c r="O121" i="3"/>
  <c r="P121" i="3"/>
  <c r="O114" i="3"/>
  <c r="P114" i="3"/>
  <c r="O113" i="3"/>
  <c r="P113" i="3"/>
  <c r="L14" i="2" l="1"/>
  <c r="K14" i="2"/>
  <c r="H14" i="2"/>
  <c r="P14" i="2"/>
  <c r="O151" i="3"/>
  <c r="P151" i="3"/>
  <c r="P150" i="3"/>
  <c r="O150" i="3"/>
  <c r="O143" i="3"/>
  <c r="P143" i="3"/>
  <c r="O142" i="3"/>
  <c r="P142" i="3"/>
  <c r="O144" i="3"/>
  <c r="P144" i="3"/>
  <c r="O145" i="3"/>
  <c r="P145" i="3"/>
  <c r="O146" i="3"/>
  <c r="P146" i="3"/>
  <c r="O147" i="3"/>
  <c r="P147" i="3"/>
  <c r="O148" i="3"/>
  <c r="P148" i="3"/>
  <c r="O149" i="3"/>
  <c r="P149" i="3"/>
  <c r="O112" i="3"/>
  <c r="P112" i="3"/>
  <c r="O33" i="3"/>
  <c r="P33" i="3"/>
  <c r="O34" i="3"/>
  <c r="P34" i="3"/>
  <c r="O35" i="3"/>
  <c r="P35" i="3"/>
  <c r="O36" i="3"/>
  <c r="P36" i="3"/>
  <c r="O37" i="3"/>
  <c r="P37" i="3"/>
  <c r="O38" i="3"/>
  <c r="P38" i="3"/>
  <c r="O39" i="3"/>
  <c r="P39" i="3"/>
  <c r="O40" i="3"/>
  <c r="P40" i="3"/>
  <c r="O41" i="3"/>
  <c r="P41" i="3"/>
  <c r="O32" i="3"/>
  <c r="P32" i="3"/>
  <c r="O63" i="3"/>
  <c r="P63" i="3"/>
  <c r="O64" i="3"/>
  <c r="P64" i="3"/>
  <c r="O65" i="3"/>
  <c r="P65" i="3"/>
  <c r="O66" i="3"/>
  <c r="P66" i="3"/>
  <c r="O67" i="3"/>
  <c r="P67" i="3"/>
  <c r="O68" i="3"/>
  <c r="P68" i="3"/>
  <c r="O69" i="3"/>
  <c r="P69" i="3"/>
  <c r="O70" i="3"/>
  <c r="P70" i="3"/>
  <c r="O71" i="3"/>
  <c r="P71" i="3"/>
  <c r="P62" i="3"/>
  <c r="O62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29" i="3"/>
  <c r="P29" i="3"/>
  <c r="O30" i="3"/>
  <c r="P30" i="3"/>
  <c r="O31" i="3"/>
  <c r="P3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53" i="3"/>
  <c r="P53" i="3"/>
  <c r="O54" i="3"/>
  <c r="P54" i="3"/>
  <c r="O55" i="3"/>
  <c r="P55" i="3"/>
  <c r="O56" i="3"/>
  <c r="P56" i="3"/>
  <c r="O57" i="3"/>
  <c r="P57" i="3"/>
  <c r="O58" i="3"/>
  <c r="P58" i="3"/>
  <c r="O59" i="3"/>
  <c r="P59" i="3"/>
  <c r="O60" i="3"/>
  <c r="P60" i="3"/>
  <c r="O61" i="3"/>
  <c r="P61" i="3"/>
  <c r="O52" i="3"/>
  <c r="P52" i="3"/>
  <c r="P24" i="2" s="1"/>
  <c r="O80" i="3"/>
  <c r="P80" i="3"/>
  <c r="O81" i="3"/>
  <c r="P81" i="3"/>
  <c r="O76" i="3"/>
  <c r="P76" i="3"/>
  <c r="O75" i="3"/>
  <c r="P75" i="3"/>
  <c r="O74" i="3"/>
  <c r="P74" i="3"/>
  <c r="O77" i="3"/>
  <c r="P77" i="3"/>
  <c r="O78" i="3"/>
  <c r="P78" i="3"/>
  <c r="O79" i="3"/>
  <c r="P79" i="3"/>
  <c r="P73" i="3"/>
  <c r="O73" i="3"/>
  <c r="P72" i="3"/>
  <c r="O72" i="3"/>
  <c r="L23" i="2" l="1"/>
  <c r="K23" i="2"/>
  <c r="H23" i="2"/>
  <c r="P22" i="2"/>
  <c r="L25" i="2"/>
  <c r="K25" i="2"/>
  <c r="H25" i="2"/>
  <c r="L20" i="2"/>
  <c r="K20" i="2"/>
  <c r="H20" i="2"/>
  <c r="K18" i="2"/>
  <c r="H18" i="2"/>
  <c r="L18" i="2"/>
  <c r="P19" i="2"/>
  <c r="L19" i="2"/>
  <c r="K19" i="2"/>
  <c r="H19" i="2"/>
  <c r="H22" i="2"/>
  <c r="K22" i="2"/>
  <c r="L22" i="2"/>
  <c r="P25" i="2"/>
  <c r="P20" i="2"/>
  <c r="P15" i="2"/>
  <c r="Q15" i="2"/>
  <c r="L24" i="2"/>
  <c r="H24" i="2"/>
  <c r="K24" i="2"/>
  <c r="P18" i="2"/>
  <c r="P23" i="2"/>
  <c r="L15" i="2"/>
  <c r="K15" i="2"/>
  <c r="H15" i="2"/>
  <c r="O110" i="3"/>
  <c r="O109" i="3"/>
  <c r="P109" i="3"/>
  <c r="P110" i="3"/>
  <c r="O111" i="3"/>
  <c r="P111" i="3"/>
  <c r="O105" i="3"/>
  <c r="P105" i="3"/>
  <c r="P108" i="3"/>
  <c r="O108" i="3"/>
  <c r="O102" i="3"/>
  <c r="P102" i="3"/>
  <c r="O103" i="3"/>
  <c r="P103" i="3"/>
  <c r="O104" i="3"/>
  <c r="P104" i="3"/>
  <c r="O106" i="3"/>
  <c r="P106" i="3"/>
  <c r="O107" i="3"/>
  <c r="P107" i="3"/>
  <c r="P160" i="3"/>
  <c r="P159" i="3"/>
  <c r="O160" i="3"/>
  <c r="O159" i="3"/>
  <c r="O154" i="3"/>
  <c r="P154" i="3"/>
  <c r="O155" i="3"/>
  <c r="P155" i="3"/>
  <c r="O156" i="3"/>
  <c r="P156" i="3"/>
  <c r="O157" i="3"/>
  <c r="P157" i="3"/>
  <c r="O158" i="3"/>
  <c r="P158" i="3"/>
  <c r="O161" i="3"/>
  <c r="P161" i="3"/>
  <c r="P153" i="3"/>
  <c r="O153" i="3"/>
  <c r="O152" i="3"/>
  <c r="P152" i="3"/>
  <c r="O5" i="3"/>
  <c r="P5" i="3"/>
  <c r="O6" i="3"/>
  <c r="P6" i="3"/>
  <c r="O7" i="3"/>
  <c r="P7" i="3"/>
  <c r="O8" i="3"/>
  <c r="P8" i="3"/>
  <c r="O9" i="3"/>
  <c r="P9" i="3"/>
  <c r="O10" i="3"/>
  <c r="P10" i="3"/>
  <c r="O11" i="3"/>
  <c r="P11" i="3"/>
  <c r="O4" i="3"/>
  <c r="P4" i="3"/>
  <c r="P3" i="3"/>
  <c r="O3" i="3"/>
  <c r="P2" i="3"/>
  <c r="P30" i="2" s="1"/>
  <c r="O2" i="3"/>
  <c r="H30" i="2" l="1"/>
  <c r="K30" i="2"/>
  <c r="L30" i="2"/>
  <c r="P27" i="2"/>
  <c r="P28" i="2"/>
  <c r="O91" i="3"/>
  <c r="P91" i="3"/>
  <c r="O83" i="3"/>
  <c r="P83" i="3"/>
  <c r="O84" i="3"/>
  <c r="P84" i="3"/>
  <c r="O85" i="3"/>
  <c r="P85" i="3"/>
  <c r="O86" i="3"/>
  <c r="P86" i="3"/>
  <c r="O87" i="3"/>
  <c r="P87" i="3"/>
  <c r="O88" i="3"/>
  <c r="P88" i="3"/>
  <c r="O89" i="3"/>
  <c r="P89" i="3"/>
  <c r="O90" i="3"/>
  <c r="P90" i="3"/>
  <c r="P82" i="3"/>
  <c r="P31" i="2" s="1"/>
  <c r="O82" i="3"/>
  <c r="H31" i="2" l="1"/>
  <c r="L31" i="2"/>
  <c r="K31" i="2"/>
  <c r="M12" i="2"/>
  <c r="M14" i="2"/>
  <c r="M18" i="2"/>
  <c r="M19" i="2"/>
  <c r="M22" i="2"/>
  <c r="M23" i="2"/>
  <c r="M24" i="2"/>
  <c r="M25" i="2"/>
  <c r="M27" i="2"/>
  <c r="M28" i="2"/>
  <c r="M30" i="2"/>
  <c r="H27" i="2"/>
  <c r="H28" i="2"/>
  <c r="H5" i="2"/>
  <c r="O43" i="3"/>
  <c r="P43" i="3"/>
  <c r="O44" i="3"/>
  <c r="P44" i="3"/>
  <c r="O45" i="3"/>
  <c r="P45" i="3"/>
  <c r="O46" i="3"/>
  <c r="P46" i="3"/>
  <c r="O47" i="3"/>
  <c r="P47" i="3"/>
  <c r="O48" i="3"/>
  <c r="P48" i="3"/>
  <c r="O49" i="3"/>
  <c r="P49" i="3"/>
  <c r="O50" i="3"/>
  <c r="P50" i="3"/>
  <c r="O51" i="3"/>
  <c r="P51" i="3"/>
  <c r="P42" i="3"/>
  <c r="O42" i="3"/>
  <c r="I13" i="1"/>
  <c r="H13" i="1"/>
  <c r="Q18" i="2"/>
  <c r="Q31" i="2"/>
  <c r="L27" i="2"/>
  <c r="Q14" i="2"/>
  <c r="Q19" i="2"/>
  <c r="Q24" i="2"/>
  <c r="Q23" i="2"/>
  <c r="Q22" i="2"/>
  <c r="Q12" i="2"/>
  <c r="Q20" i="2"/>
  <c r="Q28" i="2"/>
  <c r="Q25" i="2"/>
  <c r="L28" i="2"/>
  <c r="Q27" i="2"/>
  <c r="Q30" i="2"/>
  <c r="K33" i="2" l="1"/>
  <c r="P33" i="2"/>
  <c r="Q33" i="2"/>
  <c r="L33" i="2"/>
  <c r="M33" i="2"/>
  <c r="H33" i="2"/>
</calcChain>
</file>

<file path=xl/sharedStrings.xml><?xml version="1.0" encoding="utf-8"?>
<sst xmlns="http://schemas.openxmlformats.org/spreadsheetml/2006/main" count="1422" uniqueCount="652">
  <si>
    <t>Prenatal care and socioeconomic status: effect on cesarean delivery</t>
  </si>
  <si>
    <t>Carine Milcent and</t>
  </si>
  <si>
    <t>Saad ZbiriEmail author</t>
  </si>
  <si>
    <r>
      <t>Health Economics Review</t>
    </r>
    <r>
      <rPr>
        <sz val="14"/>
        <color rgb="FF4D4D4D"/>
        <rFont val="Arial"/>
        <family val="2"/>
      </rPr>
      <t>2018</t>
    </r>
    <r>
      <rPr>
        <b/>
        <sz val="14"/>
        <color rgb="FF4D4D4D"/>
        <rFont val="Arial"/>
        <family val="2"/>
      </rPr>
      <t>8</t>
    </r>
    <r>
      <rPr>
        <sz val="14"/>
        <color rgb="FF4D4D4D"/>
        <rFont val="Arial"/>
        <family val="2"/>
      </rPr>
      <t>:7</t>
    </r>
  </si>
  <si>
    <t>https://doi.org/10.1186/s13561-018-0190-x</t>
  </si>
  <si>
    <t>©  The Author(s). 2018</t>
  </si>
  <si>
    <r>
      <t>Received: </t>
    </r>
    <r>
      <rPr>
        <sz val="14"/>
        <color rgb="FF4D4D4D"/>
        <rFont val="Arial"/>
        <family val="2"/>
      </rPr>
      <t>30 October 2017</t>
    </r>
  </si>
  <si>
    <r>
      <t>Accepted: </t>
    </r>
    <r>
      <rPr>
        <sz val="14"/>
        <color rgb="FF4D4D4D"/>
        <rFont val="Arial"/>
        <family val="2"/>
      </rPr>
      <t>2 March 2018</t>
    </r>
  </si>
  <si>
    <r>
      <t>Published: </t>
    </r>
    <r>
      <rPr>
        <sz val="14"/>
        <color rgb="FF4D4D4D"/>
        <rFont val="Arial"/>
        <family val="2"/>
      </rPr>
      <t>10 March 2018</t>
    </r>
  </si>
  <si>
    <t>Healthcare efficiency assessment using DEA analysis in the Slovak Republic</t>
  </si>
  <si>
    <t>Robert Stefko,</t>
  </si>
  <si>
    <r>
      <t>Beata Gavurova</t>
    </r>
    <r>
      <rPr>
        <sz val="11"/>
        <color rgb="FF0176C3"/>
        <rFont val="Arial"/>
        <family val="2"/>
      </rPr>
      <t>Email authorView ORCID ID profile</t>
    </r>
    <r>
      <rPr>
        <sz val="11"/>
        <color rgb="FF333333"/>
        <rFont val="Arial"/>
        <family val="2"/>
      </rPr>
      <t> and</t>
    </r>
  </si>
  <si>
    <t>Kristina Kocisova</t>
  </si>
  <si>
    <r>
      <t>Health Economics Review</t>
    </r>
    <r>
      <rPr>
        <sz val="14"/>
        <color rgb="FF4D4D4D"/>
        <rFont val="Arial"/>
        <family val="2"/>
      </rPr>
      <t>2018</t>
    </r>
    <r>
      <rPr>
        <b/>
        <sz val="14"/>
        <color rgb="FF4D4D4D"/>
        <rFont val="Arial"/>
        <family val="2"/>
      </rPr>
      <t>8</t>
    </r>
    <r>
      <rPr>
        <sz val="14"/>
        <color rgb="FF4D4D4D"/>
        <rFont val="Arial"/>
        <family val="2"/>
      </rPr>
      <t>:6</t>
    </r>
  </si>
  <si>
    <t>https://doi.org/10.1186/s13561-018-0191-9</t>
  </si>
  <si>
    <r>
      <t>Received: </t>
    </r>
    <r>
      <rPr>
        <sz val="14"/>
        <color rgb="FF4D4D4D"/>
        <rFont val="Arial"/>
        <family val="2"/>
      </rPr>
      <t>27 December 2017</t>
    </r>
  </si>
  <si>
    <r>
      <t>Accepted: </t>
    </r>
    <r>
      <rPr>
        <sz val="14"/>
        <color rgb="FF4D4D4D"/>
        <rFont val="Arial"/>
        <family val="2"/>
      </rPr>
      <t>6 March 2018</t>
    </r>
  </si>
  <si>
    <r>
      <t>Published: </t>
    </r>
    <r>
      <rPr>
        <sz val="14"/>
        <color rgb="FF4D4D4D"/>
        <rFont val="Arial"/>
        <family val="2"/>
      </rPr>
      <t>9 March 2018</t>
    </r>
  </si>
  <si>
    <t>Out-of-pocket expenditure on maternity care for hospital births in Uttar Pradesh, India</t>
  </si>
  <si>
    <r>
      <t>Srinivas Goli</t>
    </r>
    <r>
      <rPr>
        <sz val="11"/>
        <color rgb="FF0176C3"/>
        <rFont val="Arial"/>
        <family val="2"/>
      </rPr>
      <t>Email authorView ORCID ID profile</t>
    </r>
    <r>
      <rPr>
        <sz val="11"/>
        <color rgb="FF333333"/>
        <rFont val="Arial"/>
        <family val="2"/>
      </rPr>
      <t>,</t>
    </r>
  </si>
  <si>
    <t>Anu Rammohan and</t>
  </si>
  <si>
    <t>Moradhvaj</t>
  </si>
  <si>
    <r>
      <t>Health Economics Review</t>
    </r>
    <r>
      <rPr>
        <sz val="14"/>
        <color rgb="FF4D4D4D"/>
        <rFont val="Arial"/>
        <family val="2"/>
      </rPr>
      <t>2018</t>
    </r>
    <r>
      <rPr>
        <b/>
        <sz val="14"/>
        <color rgb="FF4D4D4D"/>
        <rFont val="Arial"/>
        <family val="2"/>
      </rPr>
      <t>8</t>
    </r>
    <r>
      <rPr>
        <sz val="14"/>
        <color rgb="FF4D4D4D"/>
        <rFont val="Arial"/>
        <family val="2"/>
      </rPr>
      <t>:5</t>
    </r>
  </si>
  <si>
    <t>https://doi.org/10.1186/s13561-018-0189-3</t>
  </si>
  <si>
    <r>
      <t>Received: </t>
    </r>
    <r>
      <rPr>
        <sz val="14"/>
        <color rgb="FF4D4D4D"/>
        <rFont val="Arial"/>
        <family val="2"/>
      </rPr>
      <t>7 August 2017</t>
    </r>
  </si>
  <si>
    <r>
      <t>Accepted: </t>
    </r>
    <r>
      <rPr>
        <sz val="14"/>
        <color rgb="FF4D4D4D"/>
        <rFont val="Arial"/>
        <family val="2"/>
      </rPr>
      <t>15 February 2018</t>
    </r>
  </si>
  <si>
    <r>
      <t>Published: </t>
    </r>
    <r>
      <rPr>
        <sz val="14"/>
        <color rgb="FF4D4D4D"/>
        <rFont val="Arial"/>
        <family val="2"/>
      </rPr>
      <t>27 February 2018</t>
    </r>
  </si>
  <si>
    <t>Artcile</t>
  </si>
  <si>
    <t>Days between submission and acceptancy</t>
  </si>
  <si>
    <t>Days between submission and publication</t>
  </si>
  <si>
    <t>Title</t>
  </si>
  <si>
    <t>Open access Fee</t>
  </si>
  <si>
    <t>First Published</t>
  </si>
  <si>
    <t>Impact Factor</t>
  </si>
  <si>
    <t>Journal H-index</t>
  </si>
  <si>
    <t>Medline</t>
  </si>
  <si>
    <t>Website</t>
  </si>
  <si>
    <t>Pharmacoeconomics Open</t>
  </si>
  <si>
    <t>NA</t>
  </si>
  <si>
    <t>Y</t>
  </si>
  <si>
    <t>http://www.springer.com/adis/journal/41669</t>
  </si>
  <si>
    <t>Value in Health Regional Issues</t>
  </si>
  <si>
    <t>https://www.journals.elsevier.com/value-in-health-regional-issues/</t>
  </si>
  <si>
    <t>Medical Decision Making P&amp;P</t>
  </si>
  <si>
    <t>N</t>
  </si>
  <si>
    <t>http://journals.sagepub.com/loi/mpp</t>
  </si>
  <si>
    <t>Health Affairs</t>
  </si>
  <si>
    <t>https://www.healthaffairs.org/help-for-authors</t>
  </si>
  <si>
    <t>Milbank Quarterly</t>
  </si>
  <si>
    <t>http://onlinelibrary.wiley.com/journal/10.1111/(ISSN)1468-0009/issues</t>
  </si>
  <si>
    <t>Value in Health</t>
  </si>
  <si>
    <t>http://www.valueinhealthjournal.com/</t>
  </si>
  <si>
    <t>Pharmacoeconomics</t>
  </si>
  <si>
    <t>https://link.springer.com/journal/40273</t>
  </si>
  <si>
    <t>Medical Care</t>
  </si>
  <si>
    <t>https://journals.lww.com/lww-medicalcare/pages/default.aspx</t>
  </si>
  <si>
    <t>Health Services Research</t>
  </si>
  <si>
    <t>http://onlinelibrary.wiley.com/journal/10.1111/(ISSN)1475-6773</t>
  </si>
  <si>
    <t>Social Science &amp; Medicine</t>
  </si>
  <si>
    <t>https://www.journals.elsevier.com/social-science-and-medicine/</t>
  </si>
  <si>
    <t>The Patient: Patient-Centered Outcomes Research</t>
  </si>
  <si>
    <t>http://www.springer.com/adis/journal/40271</t>
  </si>
  <si>
    <t>Journal of Health Economics</t>
  </si>
  <si>
    <t>https://www.sciencedirect.com/journal/journal-of-health-economics</t>
  </si>
  <si>
    <t>Medical Decision Making</t>
  </si>
  <si>
    <t>http://journals.sagepub.com/home/mdm#</t>
  </si>
  <si>
    <t>Health Policy and Planning</t>
  </si>
  <si>
    <t>https://academic.oup.com/heapol/pages/General_Instructions</t>
  </si>
  <si>
    <t>Quality of Life Research</t>
  </si>
  <si>
    <t>https://link.springer.com/journal/11136</t>
  </si>
  <si>
    <t>The European Journal of Health Economics</t>
  </si>
  <si>
    <t>https://link.springer.com/journal/10198</t>
  </si>
  <si>
    <t>Health Economics</t>
  </si>
  <si>
    <t>http://onlinelibrary.wiley.com/journal/10.1002/(ISSN)1099-1050</t>
  </si>
  <si>
    <t>Health Policy</t>
  </si>
  <si>
    <t>https://www.journals.elsevier.com/health-policy/</t>
  </si>
  <si>
    <t>Applied Health Economics and Health Policy</t>
  </si>
  <si>
    <t>http://www.springer.com/adis/journal/40258</t>
  </si>
  <si>
    <t>Expert Review of Pharmacoeconomics and Outcomes Research</t>
  </si>
  <si>
    <t>https://www.tandfonline.com/loi/ierp</t>
  </si>
  <si>
    <t>Cost-effectiveness &amp; resource allocation</t>
  </si>
  <si>
    <t>https://resource-allocation.biomedcentral.com</t>
  </si>
  <si>
    <t>Health Economics, Policy and Law</t>
  </si>
  <si>
    <t>https://www.cambridge.org/core/journals/health-economics-policy-and-law</t>
  </si>
  <si>
    <t>International Journal for equity in health</t>
  </si>
  <si>
    <t>https://equityhealthj.biomedcentral.com/</t>
  </si>
  <si>
    <t>Journal of Health Services Research &amp; Policy</t>
  </si>
  <si>
    <t>http://journals.sagepub.com/home/hsr</t>
  </si>
  <si>
    <t>Journal of Medical Economics</t>
  </si>
  <si>
    <t>https://www.tandfonline.com/toc/ijme20/current</t>
  </si>
  <si>
    <t>The Journal of Mental Health Policy and Economics</t>
  </si>
  <si>
    <t>http://www.icmpe.org/test1/journal/journal.htm</t>
  </si>
  <si>
    <t>American Journal of Health Economics</t>
  </si>
  <si>
    <t>https://www.mitpressjournals.org/loi/ajhe</t>
  </si>
  <si>
    <t>Australian Health Review</t>
  </si>
  <si>
    <t>http://www.publish.csiro.au/ah</t>
  </si>
  <si>
    <t>International Journal of Health Economics and Management</t>
  </si>
  <si>
    <t>http://www.springer.com/public+health/journal/10754</t>
  </si>
  <si>
    <t>International Journal of Technology Assessment in Health Care</t>
  </si>
  <si>
    <t>https://www.cambridge.org/core/journals/international-journal-of-technology-assessment-in-health-care</t>
  </si>
  <si>
    <t>Health Economics Review</t>
  </si>
  <si>
    <t>https://healtheconomicsreview.springeropen.com/</t>
  </si>
  <si>
    <t>Artcile (DOI)</t>
  </si>
  <si>
    <t>Accepted</t>
  </si>
  <si>
    <t>Published</t>
  </si>
  <si>
    <t>Journal</t>
  </si>
  <si>
    <t>year</t>
  </si>
  <si>
    <t>Issue</t>
  </si>
  <si>
    <t>Organisation (1st Author)</t>
  </si>
  <si>
    <t>Key-words</t>
  </si>
  <si>
    <t>JEL classification</t>
  </si>
  <si>
    <t>pages</t>
  </si>
  <si>
    <t>Cesarean delivery;Pregnancy care;Healt education;Socioeconomic position</t>
  </si>
  <si>
    <t>I12;I14;I18</t>
  </si>
  <si>
    <t>Paris-Jourdan Sciences Economiques, French National Center for Scientific Research, Paris, France</t>
  </si>
  <si>
    <t>Faculty of Management, The University of Presov, Presov, Slovakia</t>
  </si>
  <si>
    <t>Healthcare system;Healthcare technical efficiency;Data envelopment analysis;Healthcare facility;Regional disparity</t>
  </si>
  <si>
    <t>Centre for the Study of Regional Development (CSRD), School of Social Sciences (SSS), Jawaharlal Nehru University (JNU), New Delhi, India</t>
  </si>
  <si>
    <t>Other iden.</t>
  </si>
  <si>
    <t>Mannheim Institute of Public Health (MIPH), Heidelberg University, Mannheim, Germany</t>
  </si>
  <si>
    <t>Human resources;Health financing;Health administration;Health care purchasing;Management;UHC</t>
  </si>
  <si>
    <t>I11;I13;J24;J45</t>
  </si>
  <si>
    <t>https://doi.org/10.1186/s13561-018-0188-4</t>
  </si>
  <si>
    <t>Type</t>
  </si>
  <si>
    <t>Maternal health care;Catastrophic out-of-pocket expenditure;Health policy;UP;India</t>
  </si>
  <si>
    <t>Research</t>
  </si>
  <si>
    <t>Review (Systematic)</t>
  </si>
  <si>
    <t>International Union Against Tuberculosis and Lung Disease (The Union), South-East Asia Office, New Delhi, India</t>
  </si>
  <si>
    <t>Multi-drug resistant tuberculosis;Health insurance;RSBY;Universal health coverage;Financial protection policy;Inequity;Kingdon’s multiple streams;Implementation;Poor;India</t>
  </si>
  <si>
    <t>https://doi.org/10.1186/s13561-018-0187-5</t>
  </si>
  <si>
    <t>York Trials Unit, Department of Health Sciences, University of York, York, UK</t>
  </si>
  <si>
    <t>Home visitation;Birth weight;Smoking;Pregnancy;Child outcomes;Education;Health</t>
  </si>
  <si>
    <t>https://doi.org/10.1186/s13561-018-0186-6</t>
  </si>
  <si>
    <t>Faculty of Health and Social Care, University of Chester, Chester, UK</t>
  </si>
  <si>
    <t>https://doi.org/10.1186/s13561-018-0185-7</t>
  </si>
  <si>
    <t>Haemophilia;Cost of illness;Target joints;Burden of disease;Arthropathy;Synovitis</t>
  </si>
  <si>
    <t>Department of Humanities and Social Sciences, National Institute of Technology, Rourkela, India</t>
  </si>
  <si>
    <t>https://doi.org/10.1186/s13561-017-0177-z</t>
  </si>
  <si>
    <t>Accidental;Socioeconomic;OOPE;Logistic;Economic burden</t>
  </si>
  <si>
    <t>Pharmerit International, Health Economics and Outcomes Research, Berlin, Germany</t>
  </si>
  <si>
    <t>https://doi.org/10.1186/s13561-017-0181-3</t>
  </si>
  <si>
    <t>Palivizumab;Prophylaxis;Cost-effectiveness;Respiratory syncytial virus;Congenital heart disease;Spain</t>
  </si>
  <si>
    <t>Centre of Maritime Health and Society, Institute of Public Health, Faculty of Health Sciences, University of Southern Denmark, Esbjerg, Denmark</t>
  </si>
  <si>
    <t>https://doi.org/10.1186/s13561-017-0184-0</t>
  </si>
  <si>
    <t>Local level costing method;Case vignette;Health promotion;Direct cost;Indirect cost;Repatriation</t>
  </si>
  <si>
    <t>Mean</t>
  </si>
  <si>
    <t>SD</t>
  </si>
  <si>
    <t>Median</t>
  </si>
  <si>
    <t>Min</t>
  </si>
  <si>
    <t>Max</t>
  </si>
  <si>
    <t>Volume</t>
  </si>
  <si>
    <t>not provide date of submission, aceptance - only date of online publication</t>
  </si>
  <si>
    <t>1 - 23</t>
  </si>
  <si>
    <t>Health insurance;Wellness;Information</t>
  </si>
  <si>
    <t>I130;J320; L150</t>
  </si>
  <si>
    <t>25-45</t>
  </si>
  <si>
    <t>https://doi.org/10.1007/s10754-017-9221-0</t>
  </si>
  <si>
    <t>Wayne State University: Detroit, MI, United States</t>
  </si>
  <si>
    <t>Department of Economics, The University of New Mexico, Albuquerque, NM, USA</t>
  </si>
  <si>
    <t>Organizational learning · Learning-by-doing · Liver transplantation · Firm
heterogeneity · Firm performance</t>
  </si>
  <si>
    <t>D24 · D83 · I10 · I11 · L25</t>
  </si>
  <si>
    <t>https://doi.org/10.1007/s10754-017-9222-z</t>
  </si>
  <si>
    <t>47-66</t>
  </si>
  <si>
    <t>Department of Economics, University Felix Houphouet Boigny (UFHB), Abidjan, Côte d’Ivoire</t>
  </si>
  <si>
    <t>Health expenditure · Economic growth · non-stationary panels · Cross section
dependence · Unobserved heterogeneity · Income elasticity</t>
  </si>
  <si>
    <t>C31 · C33 · H51</t>
  </si>
  <si>
    <t>https://doi.org/10.1007/s10754-017-9223-y</t>
  </si>
  <si>
    <t>https://doi.org/10.1007/s10754-017-9224-x</t>
  </si>
  <si>
    <t>67-82</t>
  </si>
  <si>
    <t>Florida International University, Miami, FL, USA</t>
  </si>
  <si>
    <t>Thirty-day readmissions · Index hospital · Quality of care · Medicare</t>
  </si>
  <si>
    <t>I11 · I18 · L51 · L88</t>
  </si>
  <si>
    <t>83-98</t>
  </si>
  <si>
    <t>https://doi.org/10.1007/s10754-017-9225-9</t>
  </si>
  <si>
    <t>Boston University School of Public Health, 715 Albany Street, Boston, MA 02118, USA</t>
  </si>
  <si>
    <t xml:space="preserve">Ambulatory surgery centers · Specialization · Cost
</t>
  </si>
  <si>
    <t>I10 · L23</t>
  </si>
  <si>
    <t>395-412</t>
  </si>
  <si>
    <t>DOI 10.1007/s10754-017-9215-y</t>
  </si>
  <si>
    <t>Health insurance · Health Insurance Marketplace · Affordable Care Act</t>
  </si>
  <si>
    <t>I11 · I13 · I18</t>
  </si>
  <si>
    <t>Division of Health Policy and Management, University of Minnesota, Minneapolis, MN, USA</t>
  </si>
  <si>
    <t>413-432</t>
  </si>
  <si>
    <t>DOI 10.1007/s10754-017-9216-x</t>
  </si>
  <si>
    <t>Department of Economics, University of La Rioja, 26004 Logroño, Spain</t>
  </si>
  <si>
    <t>Endogenous reference price · Exogenous reference price · Off-patent drug ·
Generic drug · Pharmaceutical expenditures</t>
  </si>
  <si>
    <t>I11 · I18 · L13 · L51</t>
  </si>
  <si>
    <t>DOI 10.1007/s10754-017-9217-9</t>
  </si>
  <si>
    <t>433-451</t>
  </si>
  <si>
    <t>Canadian Institute for Health Information, 495 Richmond Road, Suite 600, Ottawa,
ON K2A 4H6, Canada</t>
  </si>
  <si>
    <t>Health care output · System of national accounts · Price index · Quantity index</t>
  </si>
  <si>
    <t>C43 · I12</t>
  </si>
  <si>
    <t>DOI 10.1007/s10754-017-9218-8</t>
  </si>
  <si>
    <t>1 Health Management and Economics Research Centre, Isfahan University of Medial Sciences,
Isfahan, Iran</t>
  </si>
  <si>
    <t>Adverse selection · Smoking · Health insurance · Health care cost coverage ·
Instrumental variable</t>
  </si>
  <si>
    <t>D820 · I120 · I130</t>
  </si>
  <si>
    <t>453-471</t>
  </si>
  <si>
    <t>DOI 10.1007/s10754-017-9219-7</t>
  </si>
  <si>
    <t>Pregnancy · Childbirth · Prenatal care · Delivery · Public expenditure ·
Developing countries</t>
  </si>
  <si>
    <t>I1 · I3 · J1</t>
  </si>
  <si>
    <t>Asia Research Institute, National University of Singapore, Singapore, Singapore</t>
  </si>
  <si>
    <t>473-494</t>
  </si>
  <si>
    <t xml:space="preserve"> 1-4</t>
  </si>
  <si>
    <t>The Water Well Project, PO Box 6218, Vermont South, Vic. 3133, Australia</t>
  </si>
  <si>
    <t>https://doi.org/10.1071/AH17055</t>
  </si>
  <si>
    <t>Research (not HE)</t>
  </si>
  <si>
    <t xml:space="preserve"> 5-9</t>
  </si>
  <si>
    <t>National Ageing Research Institute, 34 Poplar Road, Parkville, Vic. 3010, Australia</t>
  </si>
  <si>
    <t>https://doi.org/10.1071/AH17056</t>
  </si>
  <si>
    <t xml:space="preserve"> 10-20</t>
  </si>
  <si>
    <t>https://doi.org/10.1071/AH17067</t>
  </si>
  <si>
    <t>School of Languages and Linguistics, The University of Melbourne, Parkville, Vic. 3010, Australia</t>
  </si>
  <si>
    <t xml:space="preserve"> 21-30</t>
  </si>
  <si>
    <t>https://doi.org/10.1071/AH17077</t>
  </si>
  <si>
    <t>School of Rural Health, Monash University, PO Box 973, 3 Ollerton Avenue, Moe, Vic. 3825, Australia</t>
  </si>
  <si>
    <t xml:space="preserve"> 31-35</t>
  </si>
  <si>
    <t>https://doi.org/10.1071/AH17059</t>
  </si>
  <si>
    <t>HealthWest Partnership, Level 1, 37 Albert Street, Footscray, Vic. 3011</t>
  </si>
  <si>
    <t>36-38</t>
  </si>
  <si>
    <t>Centre for Health Policy, Melbourne School of Population and Global Health, The University of Melbourne, 207 Bouverie Street, Carlton, Vic. 3053, Australia.</t>
  </si>
  <si>
    <t>39-44</t>
  </si>
  <si>
    <t>https://doi.org/10.1071/AH16056</t>
  </si>
  <si>
    <t>School of Management, Beijing University of Chinese Medicine, No. 11, Bei San Huan Dong Lu, Chaoyang District, China</t>
  </si>
  <si>
    <t>42-52</t>
  </si>
  <si>
    <t>https://doi.org/10.1071/AH16126</t>
  </si>
  <si>
    <t>School of Psychology, The University of Adelaide, North Terrace, Adelaide, SA 5005, Australia</t>
  </si>
  <si>
    <t>53-58</t>
  </si>
  <si>
    <t>https://doi.org/10.1071/AH16140</t>
  </si>
  <si>
    <t>Cabrini-Monash Department of Medicine, Cabrini Institute for Research and Education, 154 Wattletree Road, Malvern, Vic. 3144, Australia</t>
  </si>
  <si>
    <t>https://doi.org/10.1071/AH17049</t>
  </si>
  <si>
    <t>59-65</t>
  </si>
  <si>
    <t>https://doi.org/10.1071/AH16095</t>
  </si>
  <si>
    <t>Monash University, Wellington Road and Blackburn Road, Clayton, Vic. 3800, Australia</t>
  </si>
  <si>
    <t>Department of Psychiatry, Roozbeh Hospital, Tehran University of Medical Sciences, Tehran, Iran</t>
  </si>
  <si>
    <t xml:space="preserve"> 3-10</t>
  </si>
  <si>
    <t xml:space="preserve"> 11-16</t>
  </si>
  <si>
    <t xml:space="preserve"> 17 -28</t>
  </si>
  <si>
    <t xml:space="preserve"> 29-41</t>
  </si>
  <si>
    <t>Grup Recerca Addicions Clínic (GRAC-GRE), Department of Psychiatry, Clinical Institute of Neuroscience, Hospital Clínic i Provincial de Barcelona, Universitat de Barcelona, Barcelona, Spain &amp; Institut d'Investigacions Biomèdiques August Pi i Sunyer (IDIBAPS), Barcelona, Spain</t>
  </si>
  <si>
    <t>PharmD, Ph.D., ECEVE, UMRS 1123, Université Paris Diderot, Sorbonne Paris Cité, INSERM, and AP-HP, URC-Eco, DHU PePSY, Paris, France</t>
  </si>
  <si>
    <t>University of Michigan, Ross School of Business, Ann Arbor, MI, USA</t>
  </si>
  <si>
    <t>155-166</t>
  </si>
  <si>
    <t>167-175</t>
  </si>
  <si>
    <t>177-190</t>
  </si>
  <si>
    <t>Deakin University, Geelong, Australia. Deakin Health Economics, School of Health and Social Development, Burwood, Vic, Australia</t>
  </si>
  <si>
    <t>Georgia Health Policy Center and Department of Public Management and Policy, Georgia State University, Atlanta, GA, USA</t>
  </si>
  <si>
    <t>Department of Clinical Psychological Science, Faculty of Psychology and Neuroscience, Maastricht University, Maastricht, The Netherlands</t>
  </si>
  <si>
    <t>101-110</t>
  </si>
  <si>
    <t>111-130</t>
  </si>
  <si>
    <t>131-136</t>
  </si>
  <si>
    <t>Department of Health Management and Economics, School of Public Health, Tehran University of Medical Sciences, Tehran, Iran</t>
  </si>
  <si>
    <t>Substance Abuse and Mental Health Services Administration, Rockville, MD, USA</t>
  </si>
  <si>
    <t>Institute for Medical Technology Assessment &amp; Institute of Health Policy &amp; Management, Erasmus University Rotterdam, Rotterdam, The Netherlands</t>
  </si>
  <si>
    <t>340-347</t>
  </si>
  <si>
    <t>348-355</t>
  </si>
  <si>
    <t>356-364</t>
  </si>
  <si>
    <t>365-373</t>
  </si>
  <si>
    <t>374-381</t>
  </si>
  <si>
    <t>382-389</t>
  </si>
  <si>
    <t>390-397</t>
  </si>
  <si>
    <t>University Hospital Llandough, Cardiff, UK</t>
  </si>
  <si>
    <t>https://doi.org/10.1080/13696998.2017.1409228</t>
  </si>
  <si>
    <t>Centre for Addiction and Mental Health (CAMH); ; Institute for Clinical Evaluative Science (ICES), Toronto, ON, Canada; ; Institute for Health Policy, Management and Evaluation (IHPME), University of Toronto, Toronto, ON, Canada</t>
  </si>
  <si>
    <t>https://doi.org/10.1080/13696998.2017.1412976</t>
  </si>
  <si>
    <t>CTI Clinical Trial and Consulting Services, Inc., Covington, KY, USA; ; Health Finance &amp; Access Initiative, Bryn Mawr, PA</t>
  </si>
  <si>
    <t>https://doi.org/10.1080/13696998.2017.1415912</t>
  </si>
  <si>
    <t>Health Economics and Market Access, Synergus AB, Danderyd (Stockholm), Sweden</t>
  </si>
  <si>
    <t>https://doi.org/10.1080/13696998.2017.1423489</t>
  </si>
  <si>
    <t>Premier, Inc., Charlotte, NC, USA</t>
  </si>
  <si>
    <t>https://doi.org/10.1080/13696998.2017.1419958</t>
  </si>
  <si>
    <t>Institute for Health Economics, Steinbeis-Hochschule Berlin (SHB), Berlin, Germany</t>
  </si>
  <si>
    <t>https://doi.org/10.1080/13696998.2017.1419959</t>
  </si>
  <si>
    <t>The Christie NHS foundation Trust</t>
  </si>
  <si>
    <t>https://doi.org/10.1080/13696998.2017.1419960</t>
  </si>
  <si>
    <t>416-424</t>
  </si>
  <si>
    <t xml:space="preserve">Hospital de Niños Ricardo Gutierrez, Buenos Aires, Argentina; </t>
  </si>
  <si>
    <t>https://doi.org/10.1080/13696998.2018.1431919</t>
  </si>
  <si>
    <t xml:space="preserve"> 406-415</t>
  </si>
  <si>
    <t>https://doi.org/10.1080/13696998.2018.1427101</t>
  </si>
  <si>
    <t>Alkermes, Inc., Waltham, MA, USA</t>
  </si>
  <si>
    <t xml:space="preserve"> 398-405</t>
  </si>
  <si>
    <t>Department of Economics, University of New Mexico, Albuquerque, NM, USA</t>
  </si>
  <si>
    <t>Obs1</t>
  </si>
  <si>
    <t>Received</t>
  </si>
  <si>
    <t>Universidad Internacional de Valencia, Valencia, Spain</t>
  </si>
  <si>
    <t>Comparative Mortality FigureSpatial clusterLocal Moran’s IndexSpatial MarkovEurope</t>
  </si>
  <si>
    <t>https://doi.org/10.1186/s12939-018-0750-z</t>
  </si>
  <si>
    <t>Faculty of Medicine University of Queensland, Brisbane, Australia</t>
  </si>
  <si>
    <t>BarriersClinical trialsDeveloping countries</t>
  </si>
  <si>
    <t>https://doi.org/10.1186/s12939-018-0748-6</t>
  </si>
  <si>
    <t>https://doi.org/10.1186/s12939-018-0746-8</t>
  </si>
  <si>
    <t>Center for Health Policy Studies, School of Public Health, Zhejiang University School of Medicine, Hangzhou, China</t>
  </si>
  <si>
    <t>MeasurementEquity in healthHealth service utilizationMedical insurance</t>
  </si>
  <si>
    <t>https://doi.org/10.1186/s12939-017-0712-x</t>
  </si>
  <si>
    <t>Department of Public Health and Caring Sciences, Uppsala University, Uppsala, Sweden</t>
  </si>
  <si>
    <t>GenderTheoriesPublic healthCategorical thinkingMethods</t>
  </si>
  <si>
    <t>Department of Mental Health, Bloomberg School of Public Health, Johns Hopkins University; Centre for Forensic Behavioural Science, Swinburne University of Technology, Baltimore, USA</t>
  </si>
  <si>
    <t>https://doi.org/10.1186/s12939-018-0744-x</t>
  </si>
  <si>
    <t>Department of Health Statistics, Fourth Military Medical University, Xi’an, China</t>
  </si>
  <si>
    <t>https://doi.org/10.1186/s12939-018-0745-9</t>
  </si>
  <si>
    <t># 35 was a corretion</t>
  </si>
  <si>
    <t>https://doi.org/10.1186/s12939-018-0726-z</t>
  </si>
  <si>
    <t>Faculty of Health Sciences, The Maldives National University, Malé, Maldives</t>
  </si>
  <si>
    <t>https://doi.org/10.1186/s12939-018-0741-0</t>
  </si>
  <si>
    <t>Department of Social and Behavioral Sciences, Harvard T. H. Chan School of Public Health, Boston, USA
Department of Global Health and Social Medicine, King’s College London, London, UK</t>
  </si>
  <si>
    <t>Cardiovascular diseaseGini coefficientHealth behaviorIncome inequalityLongitudinalMultilevelRisk factor</t>
  </si>
  <si>
    <t>School of Public Policy and Administration, Xi’an Jiaotong University, Xi’an, People’s Republic of China
Global Health Institute, Xi’an Jiaotong University Health Science Center, Xi’an, People’s Republic of China</t>
  </si>
  <si>
    <t>https://doi.org/10.1186/s12939-018-0742-z</t>
  </si>
  <si>
    <t>IndigenousMāoriDisparitiesEquityDialysis</t>
  </si>
  <si>
    <t>https://doi.org/10.1186/s12939-018-0737-9</t>
  </si>
  <si>
    <t>Māori and Indigenous Health Institute, University of Otago Christchurch, Christchurch, New Zealand</t>
  </si>
  <si>
    <t>doi:10.1017/S1744133117000251</t>
  </si>
  <si>
    <t>Perspective</t>
  </si>
  <si>
    <t>London School of Hygiene &amp; Tropical Medicine, London, UK</t>
  </si>
  <si>
    <t>107-117</t>
  </si>
  <si>
    <t>118-136</t>
  </si>
  <si>
    <t>Department of Global Public Health and Primary Care, University of Bergen, Norway</t>
  </si>
  <si>
    <t>doi:10.1017/S1744133117000020</t>
  </si>
  <si>
    <t>Researh</t>
  </si>
  <si>
    <t>Visiting Professor, School of Public Policy, Central European University, Budapest, Hungary</t>
  </si>
  <si>
    <t>137–161</t>
  </si>
  <si>
    <t>doi:10.1017/S174413311700024X</t>
  </si>
  <si>
    <t>162-188</t>
  </si>
  <si>
    <t xml:space="preserve">Health Services Management Centre, University of Birmingham, Birmingham, UK
</t>
  </si>
  <si>
    <t>doi:10.1017/S1744133117000330</t>
  </si>
  <si>
    <t>189–208</t>
  </si>
  <si>
    <t>doi:10.1017/S1744133117000287</t>
  </si>
  <si>
    <t>Department of Health System Managements, Ariel University, Ariel, Israel
Myers-JDC-Brookdale Institute, Jerusalem, Israel</t>
  </si>
  <si>
    <t>School of Population Health Sciences, Faculty of Life Sciences and Medicine, King’s College London, London, UK</t>
  </si>
  <si>
    <t>209–217</t>
  </si>
  <si>
    <t>doi:10.1017/S1744133117000329</t>
  </si>
  <si>
    <t>92-105</t>
  </si>
  <si>
    <t>Clinical Lecturer in Law &amp; Visiting Human Rights Scholar, Orville H. Schell, Jr. Center for International Human
Rights, Yale Law School, CT, USA</t>
  </si>
  <si>
    <t>doi:10.1017/S1744133117000238</t>
  </si>
  <si>
    <t>68-91</t>
  </si>
  <si>
    <t>Health Economics Unit, School of Public Health &amp; Family Medicine, University of Cape Town, Cape Town, South Africa</t>
  </si>
  <si>
    <t>doi:10.1017/S1744133117000196</t>
  </si>
  <si>
    <t>doi:10.1017/S1744133117000019</t>
  </si>
  <si>
    <t>Department of Health Management and Health Economics, University of Oslo, Oslo, Norway</t>
  </si>
  <si>
    <t>50-67</t>
  </si>
  <si>
    <t xml:space="preserve">doi:10.1017/S1744133117000068
</t>
  </si>
  <si>
    <t>Manchester Centre For Health Economics, The University of Manchester, Manchester, UK</t>
  </si>
  <si>
    <t xml:space="preserve"> 10-32</t>
  </si>
  <si>
    <t>https://doi.org/10.1186/s12962-018-0095-x</t>
  </si>
  <si>
    <t>Department of Health Systems Governance and Financing, World Health Organization, Geneva, Switzerland</t>
  </si>
  <si>
    <t>https://doi.org/10.1186/s12962-018-0093-z</t>
  </si>
  <si>
    <t>Facultad de Ingeniería, Universidad Panamericana, Mexico, Mexico</t>
  </si>
  <si>
    <t>https://doi.org/10.1186/s12962-018-0094-y</t>
  </si>
  <si>
    <t>Financial managementFinancial riskMicro simulationMonte Carlo methodBreast cancer</t>
  </si>
  <si>
    <t>Pharmaceutical price controlPublic expenditureDeveloping countriesMiddle income</t>
  </si>
  <si>
    <t>https://doi.org/10.1186/s12962-018-0092-0</t>
  </si>
  <si>
    <t>Centro PROESA, Universidad Icesi, Cali, Colombia</t>
  </si>
  <si>
    <t>Health Intervention and Technology Assessment Program, Ministry of Public Health, Nonthaburi, Thailand</t>
  </si>
  <si>
    <t>https://doi.org/10.1186/s12962-018-0087-x</t>
  </si>
  <si>
    <t>Cost estimationEconomic evaluationEconomies of scaleHuman papillomavirusPneumococcal conjugate vaccine</t>
  </si>
  <si>
    <t>Department of Biomedical Sciences, Seoul National University College of Medicine, Seoul, South Korea
Department of Family Medicine, Seoul National University College of Medicine, Seoul, South Korea</t>
  </si>
  <si>
    <t>https://doi.org/10.1186/s12962-018-0088-9</t>
  </si>
  <si>
    <t>Hepatitis BPerinatal infectionAntiviral prophylaxisCost-effectiveness analysis</t>
  </si>
  <si>
    <t>Department of General Practice/Family Medicine, Philipps University Marburg, Marburg, Germany</t>
  </si>
  <si>
    <t>https://doi.org/10.1186/s12962-018-0091-1</t>
  </si>
  <si>
    <t>Kintampo Health Research Center, Kintampo, Ghana</t>
  </si>
  <si>
    <t>Drug prescriptionsDrug costsAmbulatory careRegression analyses</t>
  </si>
  <si>
    <t>https://doi.org/10.1186/s12962-018-0090-2</t>
  </si>
  <si>
    <t>MalariaMalaria RDTWillingness to payWillingness to sellKintampoGhana</t>
  </si>
  <si>
    <t>https://doi.org/10.1186/s12962-018-0089-8</t>
  </si>
  <si>
    <t xml:space="preserve">Mailman School of Public Health, Columbia University, New York, USA
Collaboration for Outcomes Research and Evaluation, Faculty of Pharmaceutical Sciences, University of British Columbia, Vancouver, Canada
</t>
  </si>
  <si>
    <t>TiotropiumOmalizumabUncontrolled asthmaCost-effectiveness analysisDecision analysisMarkov model</t>
  </si>
  <si>
    <t>https://doi.org/10.1186/s12962-018-0085-z</t>
  </si>
  <si>
    <t>Department of Clinical and Experimental Medicine, “Magna Græcia” University, Catanzaro, Italy</t>
  </si>
  <si>
    <t>Personalized medicineEconomic evaluationCost-effectiveness analysisColorectal cancerCRC</t>
  </si>
  <si>
    <t>CostRegression analysisEstimatesInpatientOutpatient</t>
  </si>
  <si>
    <t>View further author information</t>
  </si>
  <si>
    <t xml:space="preserve"> Ctr. for Anti-Infective Res. &amp; Dev., Hartford Hospital, Hartford, CT, USA</t>
  </si>
  <si>
    <t>SSSI, transitions of care, cost of care, telavancin, delafloxacin</t>
  </si>
  <si>
    <t>https://doi.org/10.1080/14737167.2018.1450142</t>
  </si>
  <si>
    <t>Pharmacoepidemiology-Pharmacovigilance, Pharmacy Programme, Department of Life and Health Sciences, School of Science and Engineering, University of Nicosia, Nicosia, Cyprus; Health Insurance Organisation, Cyprus</t>
  </si>
  <si>
    <t>https://doi.org/10.1080/14737167.2018.1439740</t>
  </si>
  <si>
    <t>Mammalian target of rapamycin, tyrosine kinase inhibitors of vascular endothelial growth factor receptors, programmed death-1 inhibitors, metastatic renal cell cancer, systematic review of economic evaluations</t>
  </si>
  <si>
    <t>Department of Social Pharmacy, College of Pharmacy, Universidade Federal de Minas Gerais (UFMG), Belo Horizonte, Brazil</t>
  </si>
  <si>
    <t>https://doi.org/10.1080/14737167.2018.1443810</t>
  </si>
  <si>
    <t>Cost-benefit analysis, cost-effectiveness analysis, economics, medical, economics, pharmaceutical, expert testimony, review, technology assessment, biomedical</t>
  </si>
  <si>
    <t>Department of Pharmacy Practice, JSS College of Pharmacy, Mysore, JSS University, Mysore, India; Department of Pharmacy, Unit of PharmacoTherapy, -Epidemiology &amp; -Economics (PTE), University of Groningen, Groningen, The Netherlands</t>
  </si>
  <si>
    <t>https://doi.org/10.1080/14737167.2018.1444479</t>
  </si>
  <si>
    <t>Cancer, chemotherapy, cost, reimbursement, India</t>
  </si>
  <si>
    <t>Real-World Evidence and Data Analytics, Pharmerit International, Bethesda, MD, USA</t>
  </si>
  <si>
    <t>https://doi.org/10.1080/14737167.2018.1434414</t>
  </si>
  <si>
    <t>Q-TWiST, immuno-oncology, QALY, quality of life, toxicity</t>
  </si>
  <si>
    <t>Modelling Division, Syreon Research Institute, Budapest, Hungary</t>
  </si>
  <si>
    <t>https://doi.org/10.1080/14737167.2018.1430571</t>
  </si>
  <si>
    <t>Health economics, systematic reviews, health economic models, psychiatry, schizophrenia</t>
  </si>
  <si>
    <t>Department of Health Services Research, Care and Public Health Research Institute (CAPHRI), Maastricht University, Maastricht, Netherlands; Department of Health Promotion, Care and Public Health Research Institute (CAPHRI), Maastricht University, Maastricht, Netherlands; Department of Health Economics, Center for Public Health, Medical University of Vienna, Vienna, Austria</t>
  </si>
  <si>
    <t>https://doi.org/10.1080/14737167.2018.1421459</t>
  </si>
  <si>
    <t>Europe, health technology assessment, barriers, facilitators, best-worst</t>
  </si>
  <si>
    <t>Department of Pharmacy, Hospital Universitario Miguel Servet, Zaragoza, Spain; Faculty of Pharmacy, University of San Jorge, Zaragoza, Spain</t>
  </si>
  <si>
    <t>Ulcerative colitis, infliximab, adalimumab, golimumab, vedolizumab, cost-effectiveness analysis, Markov model</t>
  </si>
  <si>
    <t>https://doi.org/10.1080/14737167.2018.1411193</t>
  </si>
  <si>
    <t>General and Digestive Surgery Department, Complejo Hospitalario de Pontevedra, Instituto de Investigación Galicia Sur, Pontevedra, Spain</t>
  </si>
  <si>
    <t>Bariatric surgery, obesity, cost-effectiveness, economic evaluation, Markov, Spain</t>
  </si>
  <si>
    <t>https://doi.org/10.1080/14737167.2018.1407649</t>
  </si>
  <si>
    <t>http://orcid.org/0000-0003-1110-2793</t>
  </si>
  <si>
    <t>Jörg Mahlich HCorrespondencejoerg.mahlich@gmail.com</t>
  </si>
  <si>
    <t>ealth Economics, Janssen Pharmaceutical KK, Tokyo, Japan; Düsseldorf Institute for Competition Economics (DICE), University of Düsseldorf, Düsseldorf, Germany</t>
  </si>
  <si>
    <t>Pharmaceutical Pricing, Japan, rheumatoid arthritis, regulation, biologics</t>
  </si>
  <si>
    <t>https://doi.org/10.1080/14737167.2018.1394187</t>
  </si>
  <si>
    <t>Institute of Health Services Research and Health Economics, Medical Faculty, Heinrich-Heine University Düsseldorf, Düsseldorf, Germany</t>
  </si>
  <si>
    <t>Early benefit assessment, Market Authorization, confirmatory endpoints, explorative endpoints, Benefit-risk ratio, Benefit-harm balance</t>
  </si>
  <si>
    <t xml:space="preserve">https://doi.org/10.1016/j.healthpol.2018.03.017
</t>
  </si>
  <si>
    <t xml:space="preserve">https://doi.org/10.1016/j.healthpol.2018.03.007
</t>
  </si>
  <si>
    <t>Department of Public Health Sciences, University of Turin, Italy</t>
  </si>
  <si>
    <t>HIV screening, cost-effectiveness, high-income countries, adult population</t>
  </si>
  <si>
    <t>Friedrich Wittenbecher, Medical Department, Division of Hematology, Oncology and Tumor
Immunology, Charité Berlin, Germany</t>
  </si>
  <si>
    <t>Health Reform; Hospitals; Physician Payment; Comparative Research</t>
  </si>
  <si>
    <t>https://doi.org/10.1016/j.healthpol.2018.03.005</t>
  </si>
  <si>
    <t>Hacettepe University Faculty of Medicine, Department of Public Health, 06100, Ankara, Turkey</t>
  </si>
  <si>
    <t>Turkey, Access to health care, Unmet healthcare needs, Universal health coverage, Full interaction model</t>
  </si>
  <si>
    <t>https://doi.org/10.1016/j.healthpol.2018.03.016</t>
  </si>
  <si>
    <t>nordBLICK Augenklinik Bellevue, Lindenallee 21-23, 24105 Kiel, Germany</t>
  </si>
  <si>
    <t xml:space="preserve">https://doi.org/10.1016/j.healthpol.2018.03.013
</t>
  </si>
  <si>
    <t>Pay-for-performance, P4P, Ophthalmology, Quality-based reimbursement, Outcome quality</t>
  </si>
  <si>
    <t>Institute of Social Medicine, Faculty of Medicine University of Belgrade, Belgrade, Serbia</t>
  </si>
  <si>
    <t>Serbia, Public health, public health service, workforce planning, supply &amp; distribution, population-based planning</t>
  </si>
  <si>
    <t>https://doi.org/10.1016/j.healthpol.2018.03.012
hide</t>
  </si>
  <si>
    <t>Charles Perkins Centre, Faculty of Pharmacy, The University of Sydney, Australia</t>
  </si>
  <si>
    <t>https://doi.org/10.1016/j.healthpol.2018.03.015</t>
  </si>
  <si>
    <t>Riga Stradins University, Department of Psychiatry and Narcology, Tvaika Street 2, Riga LV 1005, Latvia</t>
  </si>
  <si>
    <t xml:space="preserve"> https://doi.org/10.1016/j.healthpol.2018.03.011
</t>
  </si>
  <si>
    <t>Quality, Assessment, Psychiatry, Hospital care, Latvia</t>
  </si>
  <si>
    <t>Centre for Research on Ageing, Health &amp; Wellbeing, Research School of Population Health, Australian National University, Canberra, Australia</t>
  </si>
  <si>
    <t xml:space="preserve">https://doi.org/10.1016/j.healthpol.2018.03.014
</t>
  </si>
  <si>
    <t>Institute of Social and Preventive Medicine (Lausanne University Hospital &amp; University of Lausanne), Route de la Corniche 10, CH-1010 Lausanne, Switzerland</t>
  </si>
  <si>
    <t>Frequent attendance, out-of-pocket expenses, Primary health care</t>
  </si>
  <si>
    <t xml:space="preserve">https://doi.org/10.1016/j.healthpol.2018.03.006
</t>
  </si>
  <si>
    <t>https://doi.org/10.1002/hec.3647</t>
  </si>
  <si>
    <t>The Comparative Health Outcomes, Policy, and Economics (CHOICE) Institute, Departments of Pharmacy, Health Services and Economics, University of Washington, Seattle, WA, USA</t>
  </si>
  <si>
    <t>instrumental variables 2SLS 2SRI long‐term care</t>
  </si>
  <si>
    <t>individual‐level prediction accuracy models for health care expenditures residual risk risk adjustment risk selection</t>
  </si>
  <si>
    <t>https://doi.org/10.1002/hec.3657</t>
  </si>
  <si>
    <t>Department of Health Services, University of Washington, Seattle, WA, USA</t>
  </si>
  <si>
    <t>employment general practitioners sick leave duration</t>
  </si>
  <si>
    <t>https://doi.org/10.1002/hec.3646</t>
  </si>
  <si>
    <t>Department of Economics, Johannes Kepler University Linz, Austria and Christian Doppler Laboratory on Aging, Health, and the Labor Market, Linz, Austria</t>
  </si>
  <si>
    <t>Department of Economics, JohannesKepler University Linz, Austria andChristian Doppler Laboratory on Aging,Health, and the Labor Market, Linz,Austria</t>
  </si>
  <si>
    <t>employment, general practitioners, sick leave duration</t>
  </si>
  <si>
    <t>cost‐effectiveness analysis missing data multiple imputation randomised controlled trials sensitivity analysis</t>
  </si>
  <si>
    <t>Department of Medical Statistics, London School of Hygiene and Tropical Medicine, London, UK</t>
  </si>
  <si>
    <t>https://doi.org/10.1002/hec.3654</t>
  </si>
  <si>
    <t>Letter/review</t>
  </si>
  <si>
    <t>https://doi.org/10.1002/hec.3649</t>
  </si>
  <si>
    <t>Department of Economics, University of West Georgia, Carrollton, GA, USA</t>
  </si>
  <si>
    <t>air pollution fracking pneumonia shale gas development</t>
  </si>
  <si>
    <t>https://doi.org/10.1002/hec.3648</t>
  </si>
  <si>
    <t>Department of Economics and Legal Studies in Business, Oklahoma State University, Stillwater, OK, USA</t>
  </si>
  <si>
    <t>disability employment federal government public sector veteran</t>
  </si>
  <si>
    <t>Letter/Research</t>
  </si>
  <si>
    <t>Department of Health Economics, Corvinus University of Budapest, Budapest, Hungary</t>
  </si>
  <si>
    <t>adaptation health shocks subjective longevity</t>
  </si>
  <si>
    <t>https://doi.org/10.1002/hec.3644</t>
  </si>
  <si>
    <t>https://doi.org/10.1002/hec.3642</t>
  </si>
  <si>
    <t>Temple University, Philadelphia, PA, USA
National Bureau of Economic Research, Cambridge, MA, USA
Institute for Labor Economics, Bonn, Germany</t>
  </si>
  <si>
    <t>diffusion e‐cigarettes regulation smoking voter preferences</t>
  </si>
  <si>
    <t>child witness difference‐in‐differences domestic violence homicide youth</t>
  </si>
  <si>
    <t>New Zealand Work Research Institute, Auckland University of Technology, Auckland, New Zealand</t>
  </si>
  <si>
    <t>https://doi.org/10.1002/hec.3643</t>
  </si>
  <si>
    <t>https://doi.org/10.1007/s10198-018-0964-4</t>
  </si>
  <si>
    <t>Nivolumab · Cost-efectiveness · Economic evaluation · Advanced melanoma</t>
  </si>
  <si>
    <t>Winterthur Institute of Health EconomicsZurich University of Applied SciencesWinterthurSwitzerland</t>
  </si>
  <si>
    <t>https://doi.org/10.1007/s10198-018-0963-5</t>
  </si>
  <si>
    <t>BresMed Health Solutions, North Church HouseSheffieldUK</t>
  </si>
  <si>
    <t xml:space="preserve">Healthcare expenditures · Cost-of-illness · Healthcare costs · National Health Accounts · Switzerland ·
Decomposition by diseases
</t>
  </si>
  <si>
    <t>I10 Health General · I11 Analysis of Health Care Markets</t>
  </si>
  <si>
    <t>University of Economics in BratislavaBratislavaSlovaki</t>
  </si>
  <si>
    <t>https://doi.org/10.1007/s10198-018-0959-1</t>
  </si>
  <si>
    <t xml:space="preserve">Health care Entry models Competition Regulation Transition economies </t>
  </si>
  <si>
    <t xml:space="preserve">I11 I18 L22 D22 </t>
  </si>
  <si>
    <t>Section Medical Psychology and Psychotherapy, Department of PsychiatryErasmus MCRotterdamThe Netherlands</t>
  </si>
  <si>
    <t xml:space="preserve">Health state values EQ-5D Population norms Health-related quality of life </t>
  </si>
  <si>
    <t xml:space="preserve">I10 I30 J11 H51 </t>
  </si>
  <si>
    <t>https://doi.org/10.1007/s10198-018-0955-5</t>
  </si>
  <si>
    <t>Department of Global Health and DevelopmentLondon School of Hygiene and Tropical MedicineLondonUK</t>
  </si>
  <si>
    <t xml:space="preserve">Discrete choice experiment External validity Hypothetical bias Meta-analysis </t>
  </si>
  <si>
    <t>https://doi.org/10.1007/s10198-018-0954-6</t>
  </si>
  <si>
    <t>C590 · I100 · C830</t>
  </si>
  <si>
    <t>.Wittgenstein Centre for Demography and Global Human Capital (IIASA, VID/ÖAW, WU), Vienna Institute of DemographyAustrian Academy of SciencesViennaAustria</t>
  </si>
  <si>
    <t>https://doi.org/10.1007/s10198-017-0950-2</t>
  </si>
  <si>
    <t>Education · Health knowledge · Health lifestyle · Allocative efciency · Developing country · Philippines</t>
  </si>
  <si>
    <t>D83 · I12 · I14 · I15 · I26 · O2</t>
  </si>
  <si>
    <t>Centre for Health EconomicsUniversity of YorkHeslingtonUK</t>
  </si>
  <si>
    <t xml:space="preserve">Specialist rehabilitation Trauma Complex disability Length of stay Local decision making </t>
  </si>
  <si>
    <t>https://doi.org/10.1007/s10198-017-0952-0</t>
  </si>
  <si>
    <t>I (Health Education and Welfare) · I0 (General) · I1 (Health)</t>
  </si>
  <si>
    <t>Department of General Practice and Elderly Care Medicine and Amsterdam Public Health Research InstituteVU University Medical CenterAmsterdamThe Netherlands</t>
  </si>
  <si>
    <t>https://doi.org/10.1007/s10198-017-0947-x</t>
  </si>
  <si>
    <t>Delphi technique · Costing recommendations · Economic evaluation · Cross-country studies</t>
  </si>
  <si>
    <t>I19</t>
  </si>
  <si>
    <t>Department of Clinical Pharmacy and ToxicologyMartini HospitalGroningenThe Netherlands</t>
  </si>
  <si>
    <t>https://doi.org/10.1007/s10198-017-0942-2</t>
  </si>
  <si>
    <t>Cardioversion · Oral anticoagulation · Rivaroxaban · Vitamin K oral antagonists · Health economic evaluation</t>
  </si>
  <si>
    <t>I10 Health, General · C63 Computational Techniques, Simulation Modeling · D61 Allocative Efciency,
Cost-Beneft Analysis</t>
  </si>
  <si>
    <t>Department of Global Health and Social MedicineKing’s College LondonLondonUK</t>
  </si>
  <si>
    <t>https://doi.org/10.1007/s10198-017-0934-2</t>
  </si>
  <si>
    <t>Plant sterols · Cardiovascular disease risk ·
England · Cost-efectiveness analysis</t>
  </si>
  <si>
    <t>476-486</t>
  </si>
  <si>
    <t>cost-effectiveness, economic evaluation, healthcare decision making, health technology assessment, interactions</t>
  </si>
  <si>
    <t>University of Oxford, Health Economics Research
Centre, Oxford, UK</t>
  </si>
  <si>
    <t>10.1177/0272989X18758018</t>
  </si>
  <si>
    <t>Department of Psychology, University of Florida, Gainesville, GL,</t>
  </si>
  <si>
    <t>affect, better-than-average effect, heuristics, perceived risk, unrealistic optimism</t>
  </si>
  <si>
    <t>10.1177/0272989X18759933</t>
  </si>
  <si>
    <t>online first</t>
  </si>
  <si>
    <t>10.1177/0272989X18765184</t>
  </si>
  <si>
    <t>death, health measure, health states, QALY, quality-adjusted life-year, quality of life, scaling</t>
  </si>
  <si>
    <t>Department for Health Evidence, Radboud University
Medical Center, Nijmegen, Gelderland ,  the
Netherlands</t>
  </si>
  <si>
    <t>10.1177/0272989X18758279</t>
  </si>
  <si>
    <t>discrete choice experiments, maximum-acceptable risk, personalized medicine, preference analysis, psychiatry</t>
  </si>
  <si>
    <t xml:space="preserve">UKCRC Centre of Excellence for Public Health,
Institute for Clinical Sciences, Faculty of Medicine Health and Life
Sciences, Queen’s University Belfast, Royal Victoria Hospital
Belfast, </t>
  </si>
  <si>
    <t>10.1177/0272989X18763802</t>
  </si>
  <si>
    <t>analytic hierarchy process (AHP), colorectal cancer screening, patient–health care provider communication, personalized
medicine, sensitivity and stability analysis for AHP models</t>
  </si>
  <si>
    <t>Department of Management, College of Business,
Clemson UniversityClemson, SC, 29634, USA.</t>
  </si>
  <si>
    <t>10.1177/0272989X18758293</t>
  </si>
  <si>
    <t>Bayesian reasoning, diagnostic tests, numeracy, positive predictive value, sensitivity</t>
  </si>
  <si>
    <t>Department of Psychology, University of South Florida, Tampa, FL,
USA</t>
  </si>
  <si>
    <t>439-451</t>
  </si>
  <si>
    <t xml:space="preserve">
DOI: 10.1177/0272989X17753380</t>
  </si>
  <si>
    <t>abdominal aortic aneurysm, decision analytic model, discrete event simulation, Markov model, screening</t>
  </si>
  <si>
    <t>Health Economics Research Group, Brunel
University London, Uxbridge, Middlesex, UB8 3PH, UK</t>
  </si>
  <si>
    <t>509-519</t>
  </si>
  <si>
    <t>10.1177/0272989X18765185</t>
  </si>
  <si>
    <t>10.1177/0272989X18765175</t>
  </si>
  <si>
    <t>G-estimation method, hazard ratio, health technology assessment, rank-preserving structural failure time model,
RPSFTM, treatment switching</t>
  </si>
  <si>
    <t>Statistical Innovation Biostatistics and Informatics,
AstraZeneca, Pepparedsleden 1, Mo¨lndal, 431 83, Sweden</t>
  </si>
  <si>
    <t>Review</t>
  </si>
  <si>
    <t>conjoint analysis, adaptive conjoint analysis, clinical decision making, shared decision making, values clarification
methods, values clarification exercises</t>
  </si>
  <si>
    <t>Department of Health Technology and
Services Research (HTSR), MIRA—Institute for Biomedical
Technology and Technical Medicine, University of Twente, the Netherlands.</t>
  </si>
  <si>
    <t>531-542</t>
  </si>
  <si>
    <t>few studies, health technology assessment, heterogeneity, meta-analysis, prior elicitation, random effects
Date received: August 3, 2017; accepted: Januar</t>
  </si>
  <si>
    <t>10.1177/0272989X18759488</t>
  </si>
  <si>
    <t xml:space="preserve">Health Economics and Decision Science (HEDS), School of
Health and Related Research, University of Sheffield, Regent Ct, 30
Regent St, Sheffield, England </t>
  </si>
  <si>
    <t>FAU Erlangen-Nuremberg, Findelgasse 7, 90402 Nürnberg, Germany</t>
  </si>
  <si>
    <t>Neonatal careDRG upcodingQuantity and quality of care</t>
  </si>
  <si>
    <t>I110I180</t>
  </si>
  <si>
    <t>https://doi.org/10.1016/j.jhealeco.2018.01.007</t>
  </si>
  <si>
    <t xml:space="preserve"> 1 - 25</t>
  </si>
  <si>
    <t>26-45</t>
  </si>
  <si>
    <t>46-59</t>
  </si>
  <si>
    <t>60-77</t>
  </si>
  <si>
    <t>78-90</t>
  </si>
  <si>
    <t>https://doi.org/10.1016/j.jhealeco.2018.03.003</t>
  </si>
  <si>
    <t>MeasurementEquity in healthHealth service utilizationMedical insuranc</t>
  </si>
  <si>
    <t xml:space="preserve">
The Wharton School, University of Pennsylvania, Philadelphia, PA 19104, USA</t>
  </si>
  <si>
    <t>Universitat Pompeu Fabra, Spain</t>
  </si>
  <si>
    <t>Cesarean sectionNeonatal healthTime variationInstrumental variables</t>
  </si>
  <si>
    <t>University of Pennsylvania, United States</t>
  </si>
  <si>
    <t>https://doi.org/10.1016/j.jhealeco.2018.02.012</t>
  </si>
  <si>
    <t>Primary careAccreditationPatient-centered medical homeHierarchical clustering</t>
  </si>
  <si>
    <t>https://doi.org/10.1016/j.jhealeco.2018.03.004</t>
  </si>
  <si>
    <t>91-108</t>
  </si>
  <si>
    <t>109-124</t>
  </si>
  <si>
    <t>125-138</t>
  </si>
  <si>
    <t>139-152</t>
  </si>
  <si>
    <t>VU Amsterdam, De Boelelaan 1105, 1081 HV Amsterdam, The Netherlands</t>
  </si>
  <si>
    <t>https://doi.org/10.1016/j.jhealeco.2018.03.005</t>
  </si>
  <si>
    <t>C21I10J63</t>
  </si>
  <si>
    <t>Job lossMortalityTreatment effect</t>
  </si>
  <si>
    <t xml:space="preserve">
University of Connecticut and NBER, United States</t>
  </si>
  <si>
    <t>https://doi.org/10.1016/j.jhealeco.2018.03.001</t>
  </si>
  <si>
    <t>MortalityAir pollutionNatural gasCoalTurkeyFracking</t>
  </si>
  <si>
    <t>I10I15I18O10O13Q42Q48Q53</t>
  </si>
  <si>
    <t>Department of Economics and Business Economics, Aarhus University, DK-8210 Aarhus, Denmark</t>
  </si>
  <si>
    <t>https://doi.org/10.1016/j.jhealeco.2018.03.006</t>
  </si>
  <si>
    <t>Cost-sharingHealth care utilizationChildrenIncome-health gradientDifference-in-differencesRegression discontinuity</t>
  </si>
  <si>
    <t>I13I14I18</t>
  </si>
  <si>
    <t>University of Wisconsin-Madison, United States</t>
  </si>
  <si>
    <t>https://doi.org/10.1016/j.jhealeco.2018.04.003</t>
  </si>
  <si>
    <t>Long-term careMedicaidLiving arrangementsCoresidenceInformal careNursing homes</t>
  </si>
  <si>
    <t xml:space="preserve">
Bates White Economic Consulting, 1300 Eye Street, NW, Washington, DC 20005, United States</t>
  </si>
  <si>
    <t>PhysiciansHospitalsMergersIntegrationHealthcare spending</t>
  </si>
  <si>
    <t>https://doi.org/10.1016/j.jhealeco.2018.04.001</t>
  </si>
  <si>
    <t>144-150</t>
  </si>
  <si>
    <t>epartment of Economics, University of Texas at Austin, United States</t>
  </si>
  <si>
    <t>https://doi.org/10.1016/j.jhealeco.2018.02.006</t>
  </si>
  <si>
    <t>InsuranceReclassification riskOne-sided commitment</t>
  </si>
  <si>
    <t>Suicide; Media; Framing effects; Priming; Reporting language; Media guidelines</t>
  </si>
  <si>
    <t>https://doi.org/10.1016/j.socscimed.2018.02.008</t>
  </si>
  <si>
    <t>Press</t>
  </si>
  <si>
    <t>Department of Psychology, University of California, Berkeley, United States</t>
  </si>
  <si>
    <t>Department of Communication Science and Media Research, University of Munich (LMU), Germany</t>
  </si>
  <si>
    <t>https://doi.org/10.1016/j.socscimed.2018.01.013</t>
  </si>
  <si>
    <t>Health policy; Medicaid; Intergroup relations; Racial bias; Disability</t>
  </si>
  <si>
    <t>https://doi.org/10.1016/j.socscimed.2018.04.054</t>
  </si>
  <si>
    <t>Department of Psychology, University of Guelph, Guelph, ON, N1G 2W1, Canada</t>
  </si>
  <si>
    <t>Epistemic asymmetry; Lived experiences of healthcare; Patient-provider; Knowledge; Asthma; Canada</t>
  </si>
  <si>
    <t>Centre for Health Economics Research and Modelling Infectious Diseases, Vaccine and Infectious Disease Institute, University of Antwerp, Antwerp, Belgium </t>
  </si>
  <si>
    <t>https://doi.org/10.1016/j.socscimed.2018.04.038</t>
  </si>
  <si>
    <t>Vaccination; Discrete choice experiment; Behavior; Free-riding; Model</t>
  </si>
  <si>
    <t>Institute of Public Health, Medical Faculty, Heidelberg University, Germany</t>
  </si>
  <si>
    <t>https://doi.org/10.1016/j.socscimed.2018.04.053</t>
  </si>
  <si>
    <t>Malawi; Intrinsic motivation; Performance-based financing; Incentives; Health workers; Crowding out effect; Self-determination theory; Autonomy support</t>
  </si>
  <si>
    <t>Department of Sociology, University of California, Irvine, 4171 Social Sciences Plaza, Irvine, CA 92697, USA</t>
  </si>
  <si>
    <t>https://doi.org/10.1016/j.socscimed.2018.04.049</t>
  </si>
  <si>
    <t>Intergenerational; Birthweight; Preconception; Life course; prenatal smoking; adolescent smoking; population health; U.S</t>
  </si>
  <si>
    <t>Johns Hopkins School of Nursing, 525 N. Wolfe St., Baltimore, MD 21205, USA</t>
  </si>
  <si>
    <t>https://doi.org/10.1016/j.socscimed.2018.04.007</t>
  </si>
  <si>
    <t>Loneliness; Middle age; Systemic inflammation; Interleukin-6; Fibrinogen; C-reactive protein</t>
  </si>
  <si>
    <t>University of Helsinki, Finnish Centre of Excellence in Research on Intersubjectivity in Interaction, P.O. Box 4, 00014, Finland</t>
  </si>
  <si>
    <t>https://doi.org/10.1016/j.socscimed.2018.04.048</t>
  </si>
  <si>
    <t>conversation analysis; diagnosis; Explanation; Lifeworld; Psychiatry; Self</t>
  </si>
  <si>
    <t xml:space="preserve"> DaCHE - Danish Centre for Health Economics, Department of Public Health, University of Southern Denmark, J.B. Winsløws vej 9 B, Odense DK-5000, Denmark</t>
  </si>
  <si>
    <t>Denmark; Time preferences; Health behavior; Present bias; Fitness center</t>
  </si>
  <si>
    <t>https://doi.org/10.1016/j.socscimed.2018.04.042</t>
  </si>
  <si>
    <t>Healthcare expenditure; Inpatient care expenditure; Disparity in healthcare expenditure; Thailand; Aging population; Universal healthcare coverage; Adjusted DRG relative weight</t>
  </si>
  <si>
    <t>Faculty of Economics, Khon Kaen University, 123 Mitraphab Rd., Muang, Khon Kaen, 40002, Thailand</t>
  </si>
  <si>
    <t>no information about dates</t>
  </si>
  <si>
    <t>outcomes research, performance measurement, quality of care</t>
  </si>
  <si>
    <t>Department of Statistics and Actuarial Science, University of Waterloo,
Ontario, Canada</t>
  </si>
  <si>
    <t xml:space="preserve">
DOI: 10.1177/2381468318761027</t>
  </si>
  <si>
    <t>https://doi.org/10.1177/2381468318763814</t>
  </si>
  <si>
    <t>Child Health Evaluation and Research (CHEAR) Center, Division of General Pediatrics, University of Michigan, Ann Arbor, MI, USA</t>
  </si>
  <si>
    <t>newborn screening, health policy, decision analysis</t>
  </si>
  <si>
    <t>DOI: 10.1177/2381468318765162</t>
  </si>
  <si>
    <t>consistency of costs, cost-effectiveness recommendations, effectiveness measures, future costs</t>
  </si>
  <si>
    <t>Division of Health Policy and Management, School of Public Health,
University of Minnesota, Minneapolis, MN, USA</t>
  </si>
  <si>
    <t>colorectal cancer screening, individualized decision making, older adults, patient preference, screening discussions</t>
  </si>
  <si>
    <t>DOI: 10.1177/2381468318765172</t>
  </si>
  <si>
    <t>Department of Family Medicine, University of
North Carolina, 590 Manning Drive, CB #7595, Chapel Hill, NC
27599, USA</t>
  </si>
  <si>
    <t>DOI: 10.1177/2381468318767658</t>
  </si>
  <si>
    <t xml:space="preserve">heart failure, implementation, medical decision making, patient decision aids, ventricular assist device
</t>
  </si>
  <si>
    <t xml:space="preserve">Division of Cardiology, University of Colorado School
of Medicine, Academic Office 1, Room 7109, 12631 E. 17th Avenue,
Mail Stop B130, Aurora, CO </t>
  </si>
  <si>
    <t>DOI: 10.1177/2381468318769857</t>
  </si>
  <si>
    <t>adolescence, continuous glucose monitor, insulin pump, shared decision making, type 1 diabetes</t>
  </si>
  <si>
    <t>Center for Health Care Delivery Science, Nemours
Children’s Health System, 807 Children’s Way, Jacksonville, FL 32207,
USA</t>
  </si>
  <si>
    <t>DOI: 10.1177/2381468318769886</t>
  </si>
  <si>
    <t>decision support, decision making, lung neoplasms, tomography x-ray computed, smokers</t>
  </si>
  <si>
    <t>Department of Health Services Research, Unit 1444,
Division of Cancer Prevention &amp; Population Sciences, The University
of Texas MD Anderson Cancer Center, 1400 Pressler Street, Houston,
TX 77030, USA</t>
  </si>
  <si>
    <t>DOI: 10.1177/2381468318757987</t>
  </si>
  <si>
    <t>shared decision making, goals-of-care decisions, prognosis, traumatic brain injury, critical care, outcomes, IMPACTmodel,
qualitative research</t>
  </si>
  <si>
    <t>, Departments of Neurology
(Neurocritical Care), Anesthesia/Critical Care &amp; Surgery, University of
Massachusetts Medical School, 55 Lake Ave North, S-5, Worcester,
MA 01655, USA</t>
  </si>
  <si>
    <t>active choice, advance directive, end of life, forced choice</t>
  </si>
  <si>
    <t xml:space="preserve">Palliative and Advanced Illness Research (PAIR)
Center, 301 Blockley Hall, 423 Guardian Drive, Philadelphia, PA
19104, USA; </t>
  </si>
  <si>
    <t>DOI: 10.1177/2381468317753127</t>
  </si>
  <si>
    <t>communication, conjoint analysis, consent, discrete choice experiment, midwife, newborn screening, preferences</t>
  </si>
  <si>
    <t>DOI: 10.1177/2381468317746170</t>
  </si>
  <si>
    <t>Manchester Centre for Health Economics, Division
of Population Health, Health Services Research &amp; Primary Care, The
University of Manchester, Jean McFarlane Building, Oxford Road,
Manchester M13 9PL, UK</t>
  </si>
  <si>
    <t>sub_pub</t>
  </si>
  <si>
    <t>sub_acc</t>
  </si>
  <si>
    <t>Days between received and acceped</t>
  </si>
  <si>
    <t>Days between received and Publication</t>
  </si>
  <si>
    <t>provide only month/year publication</t>
  </si>
  <si>
    <t>not provide date of submission, aceptance - only date of online publication / Provide metrics: https://www.springer.com/adis/journal/40271</t>
  </si>
  <si>
    <t>not provide date of submission</t>
  </si>
  <si>
    <t>considered just the articles with open access and with not issue assigned</t>
  </si>
  <si>
    <r>
      <t xml:space="preserve">not provide date of submission, aceptance - only date of online publication / Provide metrics: </t>
    </r>
    <r>
      <rPr>
        <b/>
        <sz val="11"/>
        <color theme="1"/>
        <rFont val="Calibri"/>
        <family val="2"/>
        <scheme val="minor"/>
      </rPr>
      <t>http://static.springer.com/sgw/documents/1620026/application/pdf/40258_Journal+Metrics_2016_flyer.pdf</t>
    </r>
    <r>
      <rPr>
        <sz val="11"/>
        <color theme="1"/>
        <rFont val="Calibri"/>
        <family val="2"/>
        <scheme val="minor"/>
      </rPr>
      <t xml:space="preserve">  </t>
    </r>
  </si>
  <si>
    <t xml:space="preserve">not provide date of submission, aceptance - only date of online publication / Provide metrics: http://journals.sagepub.com/doi/full/10.1177/1355819617752779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</si>
</sst>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24"/>
      <color rgb="FF333333"/>
      <name val="Georgia"/>
      <family val="1"/>
    </font>
    <font>
      <sz val="11"/>
      <color rgb="FF333333"/>
      <name val="Arial"/>
      <family val="2"/>
    </font>
    <font>
      <sz val="11"/>
      <color rgb="FF0176C3"/>
      <name val="Arial"/>
      <family val="2"/>
    </font>
    <font>
      <sz val="14"/>
      <color rgb="FF4D4D4D"/>
      <name val="Arial"/>
      <family val="2"/>
    </font>
    <font>
      <i/>
      <sz val="14"/>
      <color rgb="FF4D4D4D"/>
      <name val="Arial"/>
      <family val="2"/>
    </font>
    <font>
      <b/>
      <sz val="14"/>
      <color rgb="FF4D4D4D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124D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D4D4D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176C3"/>
      <name val="Calibri"/>
      <family val="2"/>
      <scheme val="minor"/>
    </font>
    <font>
      <u/>
      <sz val="11"/>
      <color rgb="FF015790"/>
      <name val="Calibri"/>
      <family val="2"/>
      <scheme val="minor"/>
    </font>
    <font>
      <sz val="11"/>
      <color rgb="FF595959"/>
      <name val="Calibri"/>
      <family val="2"/>
      <scheme val="minor"/>
    </font>
    <font>
      <sz val="11"/>
      <color rgb="FF00313C"/>
      <name val="Arial"/>
      <family val="2"/>
    </font>
    <font>
      <sz val="11"/>
      <color rgb="FF000000"/>
      <name val="Calibri Light"/>
      <family val="2"/>
      <scheme val="major"/>
    </font>
    <font>
      <sz val="9"/>
      <color rgb="FF777777"/>
      <name val="Arial"/>
      <family val="2"/>
    </font>
    <font>
      <sz val="11"/>
      <color rgb="FF333333"/>
      <name val="Segoe UI"/>
      <family val="2"/>
    </font>
    <font>
      <b/>
      <sz val="9"/>
      <color rgb="FF777777"/>
      <name val="Calibri Light"/>
      <family val="2"/>
      <scheme val="maj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sz val="10"/>
      <color rgb="FF73737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DCDCDC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 indent="1"/>
    </xf>
    <xf numFmtId="0" fontId="7" fillId="0" borderId="0" xfId="1" applyAlignment="1">
      <alignment wrapText="1" indent="1"/>
    </xf>
    <xf numFmtId="0" fontId="5" fillId="0" borderId="0" xfId="0" applyFont="1" applyAlignment="1">
      <alignment vertical="center" wrapText="1"/>
    </xf>
    <xf numFmtId="0" fontId="7" fillId="0" borderId="1" xfId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5" fontId="0" fillId="0" borderId="0" xfId="0" applyNumberFormat="1"/>
    <xf numFmtId="15" fontId="6" fillId="0" borderId="1" xfId="0" applyNumberFormat="1" applyFont="1" applyBorder="1" applyAlignment="1">
      <alignment vertical="center" wrapText="1"/>
    </xf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7" fillId="0" borderId="0" xfId="1" applyAlignment="1">
      <alignment wrapText="1"/>
    </xf>
    <xf numFmtId="0" fontId="0" fillId="0" borderId="0" xfId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 wrapText="1"/>
    </xf>
    <xf numFmtId="0" fontId="7" fillId="0" borderId="0" xfId="1" applyFont="1" applyAlignment="1">
      <alignment wrapText="1"/>
    </xf>
    <xf numFmtId="49" fontId="0" fillId="0" borderId="0" xfId="0" applyNumberFormat="1" applyFont="1" applyAlignment="1">
      <alignment wrapText="1"/>
    </xf>
    <xf numFmtId="15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5" fontId="15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9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NumberFormat="1" applyFont="1" applyAlignment="1">
      <alignment wrapText="1"/>
    </xf>
    <xf numFmtId="15" fontId="16" fillId="0" borderId="0" xfId="0" applyNumberFormat="1" applyFont="1"/>
    <xf numFmtId="17" fontId="0" fillId="0" borderId="0" xfId="0" applyNumberFormat="1" applyFont="1" applyAlignment="1">
      <alignment wrapText="1"/>
    </xf>
    <xf numFmtId="15" fontId="17" fillId="0" borderId="0" xfId="0" applyNumberFormat="1" applyFont="1"/>
    <xf numFmtId="15" fontId="18" fillId="0" borderId="0" xfId="0" applyNumberFormat="1" applyFont="1"/>
    <xf numFmtId="0" fontId="7" fillId="0" borderId="0" xfId="1"/>
    <xf numFmtId="0" fontId="18" fillId="0" borderId="0" xfId="0" applyFont="1"/>
    <xf numFmtId="0" fontId="0" fillId="0" borderId="0" xfId="0" applyFont="1" applyAlignment="1"/>
    <xf numFmtId="15" fontId="20" fillId="0" borderId="0" xfId="0" applyNumberFormat="1" applyFont="1"/>
    <xf numFmtId="15" fontId="19" fillId="0" borderId="0" xfId="0" applyNumberFormat="1" applyFont="1"/>
    <xf numFmtId="0" fontId="0" fillId="0" borderId="0" xfId="0" applyAlignment="1">
      <alignment wrapText="1"/>
    </xf>
    <xf numFmtId="0" fontId="7" fillId="0" borderId="0" xfId="1" applyAlignment="1">
      <alignment horizontal="left" vertical="center" wrapText="1" indent="1"/>
    </xf>
    <xf numFmtId="0" fontId="7" fillId="0" borderId="0" xfId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16" fontId="0" fillId="0" borderId="0" xfId="0" applyNumberFormat="1" applyFont="1" applyAlignment="1">
      <alignment wrapText="1"/>
    </xf>
    <xf numFmtId="0" fontId="23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2" borderId="0" xfId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andfonline.com/author/Whetten,+Justin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tandfonline.com/author/Borisenko,+Oleg" TargetMode="External"/><Relationship Id="rId5" Type="http://schemas.openxmlformats.org/officeDocument/2006/relationships/hyperlink" Target="https://www.tandfonline.com/author/Mahlich,+J%C3%B6rg" TargetMode="External"/><Relationship Id="rId4" Type="http://schemas.openxmlformats.org/officeDocument/2006/relationships/hyperlink" Target="https://www.tandfonline.com/author/Santos,+Andr%C3%A9+Soar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45</xdr:row>
      <xdr:rowOff>0</xdr:rowOff>
    </xdr:from>
    <xdr:to>
      <xdr:col>17</xdr:col>
      <xdr:colOff>152400</xdr:colOff>
      <xdr:row>45</xdr:row>
      <xdr:rowOff>152400</xdr:rowOff>
    </xdr:to>
    <xdr:pic>
      <xdr:nvPicPr>
        <xdr:cNvPr id="3" name="Picture 2" descr="ORCID Ic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BC3503-891F-4DD6-BB84-7A2291BB6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0" y="4533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152400</xdr:colOff>
      <xdr:row>49</xdr:row>
      <xdr:rowOff>152400</xdr:rowOff>
    </xdr:to>
    <xdr:pic>
      <xdr:nvPicPr>
        <xdr:cNvPr id="4" name="Picture 3" descr="ORCID Ico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25E505-A6DD-4C46-98E3-ED357F80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0" y="4781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152400</xdr:colOff>
      <xdr:row>97</xdr:row>
      <xdr:rowOff>152400</xdr:rowOff>
    </xdr:to>
    <xdr:pic>
      <xdr:nvPicPr>
        <xdr:cNvPr id="5" name="Picture 4" descr="ORCID Ico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54A346-43C8-4415-93B4-4AFDE8BE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0400" y="8497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152400</xdr:colOff>
      <xdr:row>92</xdr:row>
      <xdr:rowOff>152400</xdr:rowOff>
    </xdr:to>
    <xdr:pic>
      <xdr:nvPicPr>
        <xdr:cNvPr id="7" name="Picture 6" descr="ORCID Ico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64629A3-1CEB-4AE3-BF04-01C10BF0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0" y="9183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quityhealthj.biomedcentral.com/" TargetMode="External"/><Relationship Id="rId13" Type="http://schemas.openxmlformats.org/officeDocument/2006/relationships/hyperlink" Target="https://link.springer.com/journal/10198" TargetMode="External"/><Relationship Id="rId18" Type="http://schemas.openxmlformats.org/officeDocument/2006/relationships/hyperlink" Target="http://www.springer.com/adis/journal/40271" TargetMode="External"/><Relationship Id="rId26" Type="http://schemas.openxmlformats.org/officeDocument/2006/relationships/hyperlink" Target="http://journals.sagepub.com/loi/mpp" TargetMode="External"/><Relationship Id="rId3" Type="http://schemas.openxmlformats.org/officeDocument/2006/relationships/hyperlink" Target="http://www.publish.csiro.au/ah" TargetMode="External"/><Relationship Id="rId21" Type="http://schemas.openxmlformats.org/officeDocument/2006/relationships/hyperlink" Target="https://journals.lww.com/lww-medicalcare/pages/default.aspx" TargetMode="External"/><Relationship Id="rId7" Type="http://schemas.openxmlformats.org/officeDocument/2006/relationships/hyperlink" Target="http://journals.sagepub.com/home/hsr" TargetMode="External"/><Relationship Id="rId12" Type="http://schemas.openxmlformats.org/officeDocument/2006/relationships/hyperlink" Target="http://onlinelibrary.wiley.com/journal/10.1002/(ISSN)1099-1050" TargetMode="External"/><Relationship Id="rId17" Type="http://schemas.openxmlformats.org/officeDocument/2006/relationships/hyperlink" Target="https://www.sciencedirect.com/journal/journal-of-health-economics" TargetMode="External"/><Relationship Id="rId25" Type="http://schemas.openxmlformats.org/officeDocument/2006/relationships/hyperlink" Target="https://www.healthaffairs.org/help-for-authors" TargetMode="External"/><Relationship Id="rId2" Type="http://schemas.openxmlformats.org/officeDocument/2006/relationships/hyperlink" Target="http://www.springer.com/public+health/journal/10754" TargetMode="External"/><Relationship Id="rId16" Type="http://schemas.openxmlformats.org/officeDocument/2006/relationships/hyperlink" Target="http://journals.sagepub.com/home/mdm" TargetMode="External"/><Relationship Id="rId20" Type="http://schemas.openxmlformats.org/officeDocument/2006/relationships/hyperlink" Target="http://onlinelibrary.wiley.com/journal/10.1111/(ISSN)1475-6773" TargetMode="External"/><Relationship Id="rId1" Type="http://schemas.openxmlformats.org/officeDocument/2006/relationships/hyperlink" Target="https://www.cambridge.org/core/journals/international-journal-of-technology-assessment-in-health-care" TargetMode="External"/><Relationship Id="rId6" Type="http://schemas.openxmlformats.org/officeDocument/2006/relationships/hyperlink" Target="https://www.tandfonline.com/toc/ijme20/current" TargetMode="External"/><Relationship Id="rId11" Type="http://schemas.openxmlformats.org/officeDocument/2006/relationships/hyperlink" Target="https://www.journals.elsevier.com/health-policy/" TargetMode="External"/><Relationship Id="rId24" Type="http://schemas.openxmlformats.org/officeDocument/2006/relationships/hyperlink" Target="http://onlinelibrary.wiley.com/journal/10.1111/(ISSN)1468-0009/issues" TargetMode="External"/><Relationship Id="rId5" Type="http://schemas.openxmlformats.org/officeDocument/2006/relationships/hyperlink" Target="http://www.icmpe.org/test1/journal/journal.htm" TargetMode="External"/><Relationship Id="rId15" Type="http://schemas.openxmlformats.org/officeDocument/2006/relationships/hyperlink" Target="https://academic.oup.com/heapol/pages/General_Instructions" TargetMode="External"/><Relationship Id="rId23" Type="http://schemas.openxmlformats.org/officeDocument/2006/relationships/hyperlink" Target="http://www.valueinhealthjournal.com/" TargetMode="External"/><Relationship Id="rId28" Type="http://schemas.openxmlformats.org/officeDocument/2006/relationships/hyperlink" Target="http://www.springer.com/adis/journal/41669" TargetMode="External"/><Relationship Id="rId10" Type="http://schemas.openxmlformats.org/officeDocument/2006/relationships/hyperlink" Target="https://resource-allocation.biomedcentral.com/" TargetMode="External"/><Relationship Id="rId19" Type="http://schemas.openxmlformats.org/officeDocument/2006/relationships/hyperlink" Target="https://www.journals.elsevier.com/social-science-and-medicine/" TargetMode="External"/><Relationship Id="rId4" Type="http://schemas.openxmlformats.org/officeDocument/2006/relationships/hyperlink" Target="https://www.mitpressjournals.org/loi/ajhe" TargetMode="External"/><Relationship Id="rId9" Type="http://schemas.openxmlformats.org/officeDocument/2006/relationships/hyperlink" Target="https://www.cambridge.org/core/journals/health-economics-policy-and-law" TargetMode="External"/><Relationship Id="rId14" Type="http://schemas.openxmlformats.org/officeDocument/2006/relationships/hyperlink" Target="https://link.springer.com/journal/11136" TargetMode="External"/><Relationship Id="rId22" Type="http://schemas.openxmlformats.org/officeDocument/2006/relationships/hyperlink" Target="https://link.springer.com/journal/40273" TargetMode="External"/><Relationship Id="rId27" Type="http://schemas.openxmlformats.org/officeDocument/2006/relationships/hyperlink" Target="https://www.journals.elsevier.com/value-in-health-regional-issues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80/13696998.2018.1427101" TargetMode="External"/><Relationship Id="rId21" Type="http://schemas.openxmlformats.org/officeDocument/2006/relationships/hyperlink" Target="https://doi.org/10.1080/13696998.2017.1423489" TargetMode="External"/><Relationship Id="rId42" Type="http://schemas.openxmlformats.org/officeDocument/2006/relationships/hyperlink" Target="https://doi.org/10.1186/s12962-018-0088-9" TargetMode="External"/><Relationship Id="rId47" Type="http://schemas.openxmlformats.org/officeDocument/2006/relationships/hyperlink" Target="https://doi.org/10.1080/14737167.2018.1450142" TargetMode="External"/><Relationship Id="rId63" Type="http://schemas.openxmlformats.org/officeDocument/2006/relationships/hyperlink" Target="https://doi.org/10.1016/j.healthpol.2018.03.016" TargetMode="External"/><Relationship Id="rId68" Type="http://schemas.openxmlformats.org/officeDocument/2006/relationships/hyperlink" Target="https://doi.org/10.1016/j.healthpol.2018.03.006" TargetMode="External"/><Relationship Id="rId84" Type="http://schemas.openxmlformats.org/officeDocument/2006/relationships/hyperlink" Target="https://doi.org/10.1007/s10198-017-0950-2" TargetMode="External"/><Relationship Id="rId89" Type="http://schemas.openxmlformats.org/officeDocument/2006/relationships/hyperlink" Target="https://doi.org/10.1016/j.jhealeco.2018.01.007" TargetMode="External"/><Relationship Id="rId2" Type="http://schemas.openxmlformats.org/officeDocument/2006/relationships/hyperlink" Target="https://doi.org/10.1186/s13561-018-0191-9" TargetMode="External"/><Relationship Id="rId16" Type="http://schemas.openxmlformats.org/officeDocument/2006/relationships/hyperlink" Target="https://doi.org/10.1071/AH17049" TargetMode="External"/><Relationship Id="rId29" Type="http://schemas.openxmlformats.org/officeDocument/2006/relationships/hyperlink" Target="https://doi.org/10.1186/s12939-018-0746-8" TargetMode="External"/><Relationship Id="rId107" Type="http://schemas.openxmlformats.org/officeDocument/2006/relationships/hyperlink" Target="https://doi.org/10.1016/j.socscimed.2018.04.042" TargetMode="External"/><Relationship Id="rId11" Type="http://schemas.openxmlformats.org/officeDocument/2006/relationships/hyperlink" Target="https://doi.org/10.1071/AH17067" TargetMode="External"/><Relationship Id="rId24" Type="http://schemas.openxmlformats.org/officeDocument/2006/relationships/hyperlink" Target="https://doi.org/10.1080/13696998.2017.1419960" TargetMode="External"/><Relationship Id="rId32" Type="http://schemas.openxmlformats.org/officeDocument/2006/relationships/hyperlink" Target="https://doi.org/10.1186/s12939-018-0745-9" TargetMode="External"/><Relationship Id="rId37" Type="http://schemas.openxmlformats.org/officeDocument/2006/relationships/hyperlink" Target="https://doi.org/10.1186/s12962-018-0095-x" TargetMode="External"/><Relationship Id="rId40" Type="http://schemas.openxmlformats.org/officeDocument/2006/relationships/hyperlink" Target="https://doi.org/10.1186/s12962-018-0092-0" TargetMode="External"/><Relationship Id="rId45" Type="http://schemas.openxmlformats.org/officeDocument/2006/relationships/hyperlink" Target="https://doi.org/10.1186/s12962-018-0089-8" TargetMode="External"/><Relationship Id="rId53" Type="http://schemas.openxmlformats.org/officeDocument/2006/relationships/hyperlink" Target="https://doi.org/10.1080/14737167.2018.1421459" TargetMode="External"/><Relationship Id="rId58" Type="http://schemas.openxmlformats.org/officeDocument/2006/relationships/hyperlink" Target="https://www.tandfonline.com/author/Mahlich%2C+J%C3%B6rg" TargetMode="External"/><Relationship Id="rId66" Type="http://schemas.openxmlformats.org/officeDocument/2006/relationships/hyperlink" Target="https://doi.org/10.1016/j.healthpol.2018.03.015" TargetMode="External"/><Relationship Id="rId74" Type="http://schemas.openxmlformats.org/officeDocument/2006/relationships/hyperlink" Target="https://doi.org/10.1002/hec.3649" TargetMode="External"/><Relationship Id="rId79" Type="http://schemas.openxmlformats.org/officeDocument/2006/relationships/hyperlink" Target="https://doi.org/10.1007/s10198-018-0964-4" TargetMode="External"/><Relationship Id="rId87" Type="http://schemas.openxmlformats.org/officeDocument/2006/relationships/hyperlink" Target="https://doi.org/10.1007/s10198-017-0942-2" TargetMode="External"/><Relationship Id="rId102" Type="http://schemas.openxmlformats.org/officeDocument/2006/relationships/hyperlink" Target="https://doi.org/10.1016/j.socscimed.2018.04.038" TargetMode="External"/><Relationship Id="rId110" Type="http://schemas.openxmlformats.org/officeDocument/2006/relationships/drawing" Target="../drawings/drawing1.xml"/><Relationship Id="rId5" Type="http://schemas.openxmlformats.org/officeDocument/2006/relationships/hyperlink" Target="https://doi.org/10.1007/s10754-017-9221-0" TargetMode="External"/><Relationship Id="rId61" Type="http://schemas.openxmlformats.org/officeDocument/2006/relationships/hyperlink" Target="https://doi.org/10.1016/j.healthpol.2018.03.007" TargetMode="External"/><Relationship Id="rId82" Type="http://schemas.openxmlformats.org/officeDocument/2006/relationships/hyperlink" Target="https://doi.org/10.1007/s10198-018-0955-5" TargetMode="External"/><Relationship Id="rId90" Type="http://schemas.openxmlformats.org/officeDocument/2006/relationships/hyperlink" Target="https://doi.org/10.1016/j.jhealeco.2018.03.003" TargetMode="External"/><Relationship Id="rId95" Type="http://schemas.openxmlformats.org/officeDocument/2006/relationships/hyperlink" Target="https://doi.org/10.1016/j.jhealeco.2018.03.006" TargetMode="External"/><Relationship Id="rId19" Type="http://schemas.openxmlformats.org/officeDocument/2006/relationships/hyperlink" Target="https://doi.org/10.1080/13696998.2017.1412976" TargetMode="External"/><Relationship Id="rId14" Type="http://schemas.openxmlformats.org/officeDocument/2006/relationships/hyperlink" Target="https://doi.org/10.1071/AH16126" TargetMode="External"/><Relationship Id="rId22" Type="http://schemas.openxmlformats.org/officeDocument/2006/relationships/hyperlink" Target="https://doi.org/10.1080/13696998.2017.1419958" TargetMode="External"/><Relationship Id="rId27" Type="http://schemas.openxmlformats.org/officeDocument/2006/relationships/hyperlink" Target="https://doi.org/10.1186/s12939-018-0750-z" TargetMode="External"/><Relationship Id="rId30" Type="http://schemas.openxmlformats.org/officeDocument/2006/relationships/hyperlink" Target="https://doi.org/10.1186/s12939-017-0712-x" TargetMode="External"/><Relationship Id="rId35" Type="http://schemas.openxmlformats.org/officeDocument/2006/relationships/hyperlink" Target="https://doi.org/10.1186/s12939-018-0742-z" TargetMode="External"/><Relationship Id="rId43" Type="http://schemas.openxmlformats.org/officeDocument/2006/relationships/hyperlink" Target="https://doi.org/10.1186/s12962-018-0091-1" TargetMode="External"/><Relationship Id="rId48" Type="http://schemas.openxmlformats.org/officeDocument/2006/relationships/hyperlink" Target="https://doi.org/10.1080/14737167.2018.1439740" TargetMode="External"/><Relationship Id="rId56" Type="http://schemas.openxmlformats.org/officeDocument/2006/relationships/hyperlink" Target="https://www.tandfonline.com/author/Mahlich%2C+J%C3%B6rg" TargetMode="External"/><Relationship Id="rId64" Type="http://schemas.openxmlformats.org/officeDocument/2006/relationships/hyperlink" Target="https://doi.org/10.1016/j.healthpol.2018.03.013" TargetMode="External"/><Relationship Id="rId69" Type="http://schemas.openxmlformats.org/officeDocument/2006/relationships/hyperlink" Target="https://doi.org/10.1002/hec.3647" TargetMode="External"/><Relationship Id="rId77" Type="http://schemas.openxmlformats.org/officeDocument/2006/relationships/hyperlink" Target="https://doi.org/10.1002/hec.3642" TargetMode="External"/><Relationship Id="rId100" Type="http://schemas.openxmlformats.org/officeDocument/2006/relationships/hyperlink" Target="https://doi.org/10.1016/j.socscimed.2018.01.013" TargetMode="External"/><Relationship Id="rId105" Type="http://schemas.openxmlformats.org/officeDocument/2006/relationships/hyperlink" Target="https://doi.org/10.1016/j.socscimed.2018.04.007" TargetMode="External"/><Relationship Id="rId8" Type="http://schemas.openxmlformats.org/officeDocument/2006/relationships/hyperlink" Target="https://doi.org/10.1007/s10754-017-9224-x" TargetMode="External"/><Relationship Id="rId51" Type="http://schemas.openxmlformats.org/officeDocument/2006/relationships/hyperlink" Target="https://doi.org/10.1080/14737167.2018.1434414" TargetMode="External"/><Relationship Id="rId72" Type="http://schemas.openxmlformats.org/officeDocument/2006/relationships/hyperlink" Target="https://doi.org/10.1002/hec.3646" TargetMode="External"/><Relationship Id="rId80" Type="http://schemas.openxmlformats.org/officeDocument/2006/relationships/hyperlink" Target="https://doi.org/10.1007/s10198-018-0963-5" TargetMode="External"/><Relationship Id="rId85" Type="http://schemas.openxmlformats.org/officeDocument/2006/relationships/hyperlink" Target="https://doi.org/10.1007/s10198-017-0952-0" TargetMode="External"/><Relationship Id="rId93" Type="http://schemas.openxmlformats.org/officeDocument/2006/relationships/hyperlink" Target="https://doi.org/10.1016/j.jhealeco.2018.03.005" TargetMode="External"/><Relationship Id="rId98" Type="http://schemas.openxmlformats.org/officeDocument/2006/relationships/hyperlink" Target="https://doi.org/10.1016/j.jhealeco.2018.02.006" TargetMode="External"/><Relationship Id="rId3" Type="http://schemas.openxmlformats.org/officeDocument/2006/relationships/hyperlink" Target="https://doi.org/10.1186/s13561-018-0188-4" TargetMode="External"/><Relationship Id="rId12" Type="http://schemas.openxmlformats.org/officeDocument/2006/relationships/hyperlink" Target="https://doi.org/10.1071/AH17077" TargetMode="External"/><Relationship Id="rId17" Type="http://schemas.openxmlformats.org/officeDocument/2006/relationships/hyperlink" Target="https://doi.org/10.1071/AH16095" TargetMode="External"/><Relationship Id="rId25" Type="http://schemas.openxmlformats.org/officeDocument/2006/relationships/hyperlink" Target="https://doi.org/10.1080/13696998.2018.1431919" TargetMode="External"/><Relationship Id="rId33" Type="http://schemas.openxmlformats.org/officeDocument/2006/relationships/hyperlink" Target="https://doi.org/10.1186/s12939-018-0726-z" TargetMode="External"/><Relationship Id="rId38" Type="http://schemas.openxmlformats.org/officeDocument/2006/relationships/hyperlink" Target="https://doi.org/10.1186/s12962-018-0093-z" TargetMode="External"/><Relationship Id="rId46" Type="http://schemas.openxmlformats.org/officeDocument/2006/relationships/hyperlink" Target="https://doi.org/10.1186/s12962-018-0085-z" TargetMode="External"/><Relationship Id="rId59" Type="http://schemas.openxmlformats.org/officeDocument/2006/relationships/hyperlink" Target="https://doi.org/10.1080/14737167.2018.1394187" TargetMode="External"/><Relationship Id="rId67" Type="http://schemas.openxmlformats.org/officeDocument/2006/relationships/hyperlink" Target="https://doi.org/10.1016/j.healthpol.2018.03.014" TargetMode="External"/><Relationship Id="rId103" Type="http://schemas.openxmlformats.org/officeDocument/2006/relationships/hyperlink" Target="https://doi.org/10.1016/j.socscimed.2018.04.053" TargetMode="External"/><Relationship Id="rId108" Type="http://schemas.openxmlformats.org/officeDocument/2006/relationships/hyperlink" Target="https://doi.org/10.1177/2381468318763814" TargetMode="External"/><Relationship Id="rId20" Type="http://schemas.openxmlformats.org/officeDocument/2006/relationships/hyperlink" Target="https://doi.org/10.1080/13696998.2017.1415912" TargetMode="External"/><Relationship Id="rId41" Type="http://schemas.openxmlformats.org/officeDocument/2006/relationships/hyperlink" Target="https://doi.org/10.1186/s12962-018-0087-x" TargetMode="External"/><Relationship Id="rId54" Type="http://schemas.openxmlformats.org/officeDocument/2006/relationships/hyperlink" Target="https://doi.org/10.1080/14737167.2018.1411193" TargetMode="External"/><Relationship Id="rId62" Type="http://schemas.openxmlformats.org/officeDocument/2006/relationships/hyperlink" Target="https://doi.org/10.1016/j.healthpol.2018.03.005" TargetMode="External"/><Relationship Id="rId70" Type="http://schemas.openxmlformats.org/officeDocument/2006/relationships/hyperlink" Target="https://doi.org/10.1002/hec.3657" TargetMode="External"/><Relationship Id="rId75" Type="http://schemas.openxmlformats.org/officeDocument/2006/relationships/hyperlink" Target="https://doi.org/10.1002/hec.3648" TargetMode="External"/><Relationship Id="rId83" Type="http://schemas.openxmlformats.org/officeDocument/2006/relationships/hyperlink" Target="https://doi.org/10.1007/s10198-018-0954-6" TargetMode="External"/><Relationship Id="rId88" Type="http://schemas.openxmlformats.org/officeDocument/2006/relationships/hyperlink" Target="https://doi.org/10.1007/s10198-017-0934-2" TargetMode="External"/><Relationship Id="rId91" Type="http://schemas.openxmlformats.org/officeDocument/2006/relationships/hyperlink" Target="https://doi.org/10.1016/j.jhealeco.2018.02.012" TargetMode="External"/><Relationship Id="rId96" Type="http://schemas.openxmlformats.org/officeDocument/2006/relationships/hyperlink" Target="https://doi.org/10.1016/j.jhealeco.2018.04.003" TargetMode="External"/><Relationship Id="rId1" Type="http://schemas.openxmlformats.org/officeDocument/2006/relationships/hyperlink" Target="https://doi.org/10.1186/s13561-018-0190-x" TargetMode="External"/><Relationship Id="rId6" Type="http://schemas.openxmlformats.org/officeDocument/2006/relationships/hyperlink" Target="https://doi.org/10.1007/s10754-017-9222-z" TargetMode="External"/><Relationship Id="rId15" Type="http://schemas.openxmlformats.org/officeDocument/2006/relationships/hyperlink" Target="https://doi.org/10.1071/AH16140" TargetMode="External"/><Relationship Id="rId23" Type="http://schemas.openxmlformats.org/officeDocument/2006/relationships/hyperlink" Target="https://doi.org/10.1080/13696998.2017.1419959" TargetMode="External"/><Relationship Id="rId28" Type="http://schemas.openxmlformats.org/officeDocument/2006/relationships/hyperlink" Target="https://doi.org/10.1186/s12939-018-0748-6" TargetMode="External"/><Relationship Id="rId36" Type="http://schemas.openxmlformats.org/officeDocument/2006/relationships/hyperlink" Target="https://doi.org/10.1186/s12939-018-0737-9" TargetMode="External"/><Relationship Id="rId49" Type="http://schemas.openxmlformats.org/officeDocument/2006/relationships/hyperlink" Target="https://doi.org/10.1080/14737167.2018.1443810" TargetMode="External"/><Relationship Id="rId57" Type="http://schemas.openxmlformats.org/officeDocument/2006/relationships/hyperlink" Target="https://www.tandfonline.com/author/Mahlich%2C+J%C3%B6rg" TargetMode="External"/><Relationship Id="rId106" Type="http://schemas.openxmlformats.org/officeDocument/2006/relationships/hyperlink" Target="https://doi.org/10.1016/j.socscimed.2018.04.048" TargetMode="External"/><Relationship Id="rId10" Type="http://schemas.openxmlformats.org/officeDocument/2006/relationships/hyperlink" Target="https://doi.org/10.1071/AH17056" TargetMode="External"/><Relationship Id="rId31" Type="http://schemas.openxmlformats.org/officeDocument/2006/relationships/hyperlink" Target="https://doi.org/10.1186/s12939-018-0744-x" TargetMode="External"/><Relationship Id="rId44" Type="http://schemas.openxmlformats.org/officeDocument/2006/relationships/hyperlink" Target="https://doi.org/10.1186/s12962-018-0090-2" TargetMode="External"/><Relationship Id="rId52" Type="http://schemas.openxmlformats.org/officeDocument/2006/relationships/hyperlink" Target="https://doi.org/10.1080/14737167.2018.1430571" TargetMode="External"/><Relationship Id="rId60" Type="http://schemas.openxmlformats.org/officeDocument/2006/relationships/hyperlink" Target="https://doi.org/10.1016/j.healthpol.2018.03.017" TargetMode="External"/><Relationship Id="rId65" Type="http://schemas.openxmlformats.org/officeDocument/2006/relationships/hyperlink" Target="https://doi.org/10.1016/j.healthpol.2018.03.012hide" TargetMode="External"/><Relationship Id="rId73" Type="http://schemas.openxmlformats.org/officeDocument/2006/relationships/hyperlink" Target="https://doi.org/10.1002/hec.3654" TargetMode="External"/><Relationship Id="rId78" Type="http://schemas.openxmlformats.org/officeDocument/2006/relationships/hyperlink" Target="https://doi.org/10.1002/hec.3643" TargetMode="External"/><Relationship Id="rId81" Type="http://schemas.openxmlformats.org/officeDocument/2006/relationships/hyperlink" Target="https://doi.org/10.1007/s10198-018-0959-1" TargetMode="External"/><Relationship Id="rId86" Type="http://schemas.openxmlformats.org/officeDocument/2006/relationships/hyperlink" Target="https://doi.org/10.1007/s10198-017-0947-x" TargetMode="External"/><Relationship Id="rId94" Type="http://schemas.openxmlformats.org/officeDocument/2006/relationships/hyperlink" Target="https://doi.org/10.1016/j.jhealeco.2018.03.001" TargetMode="External"/><Relationship Id="rId99" Type="http://schemas.openxmlformats.org/officeDocument/2006/relationships/hyperlink" Target="https://doi.org/10.1016/j.socscimed.2018.02.008" TargetMode="External"/><Relationship Id="rId101" Type="http://schemas.openxmlformats.org/officeDocument/2006/relationships/hyperlink" Target="https://doi.org/10.1016/j.socscimed.2018.04.054" TargetMode="External"/><Relationship Id="rId4" Type="http://schemas.openxmlformats.org/officeDocument/2006/relationships/hyperlink" Target="https://doi.org/10.1186/s13561-017-0177-z" TargetMode="External"/><Relationship Id="rId9" Type="http://schemas.openxmlformats.org/officeDocument/2006/relationships/hyperlink" Target="https://doi.org/10.1071/AH17055" TargetMode="External"/><Relationship Id="rId13" Type="http://schemas.openxmlformats.org/officeDocument/2006/relationships/hyperlink" Target="https://doi.org/10.1071/AH17059" TargetMode="External"/><Relationship Id="rId18" Type="http://schemas.openxmlformats.org/officeDocument/2006/relationships/hyperlink" Target="https://doi.org/10.1080/13696998.2017.1409228" TargetMode="External"/><Relationship Id="rId39" Type="http://schemas.openxmlformats.org/officeDocument/2006/relationships/hyperlink" Target="https://doi.org/10.1186/s12962-018-0094-y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doi.org/10.1186/s12939-018-0741-0" TargetMode="External"/><Relationship Id="rId50" Type="http://schemas.openxmlformats.org/officeDocument/2006/relationships/hyperlink" Target="https://doi.org/10.1080/14737167.2018.1444479" TargetMode="External"/><Relationship Id="rId55" Type="http://schemas.openxmlformats.org/officeDocument/2006/relationships/hyperlink" Target="https://doi.org/10.1080/14737167.2018.1407649" TargetMode="External"/><Relationship Id="rId76" Type="http://schemas.openxmlformats.org/officeDocument/2006/relationships/hyperlink" Target="https://doi.org/10.1002/hec.3644" TargetMode="External"/><Relationship Id="rId97" Type="http://schemas.openxmlformats.org/officeDocument/2006/relationships/hyperlink" Target="https://doi.org/10.1016/j.jhealeco.2018.04.001" TargetMode="External"/><Relationship Id="rId104" Type="http://schemas.openxmlformats.org/officeDocument/2006/relationships/hyperlink" Target="https://doi.org/10.1016/j.socscimed.2018.04.049" TargetMode="External"/><Relationship Id="rId7" Type="http://schemas.openxmlformats.org/officeDocument/2006/relationships/hyperlink" Target="https://doi.org/10.1007/s10754-017-9223-y" TargetMode="External"/><Relationship Id="rId71" Type="http://schemas.openxmlformats.org/officeDocument/2006/relationships/hyperlink" Target="https://doi.org/10.1002/hec.3646" TargetMode="External"/><Relationship Id="rId92" Type="http://schemas.openxmlformats.org/officeDocument/2006/relationships/hyperlink" Target="https://doi.org/10.1016/j.jhealeco.2018.03.00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1186/s13561-018-0191-9" TargetMode="External"/><Relationship Id="rId2" Type="http://schemas.openxmlformats.org/officeDocument/2006/relationships/hyperlink" Target="https://doi.org/10.1186/s13561-018-0190-x" TargetMode="External"/><Relationship Id="rId1" Type="http://schemas.openxmlformats.org/officeDocument/2006/relationships/hyperlink" Target="mailto:saad.zbiri3@uvsq.fr" TargetMode="External"/><Relationship Id="rId4" Type="http://schemas.openxmlformats.org/officeDocument/2006/relationships/hyperlink" Target="https://doi.org/10.1186/s13561-018-0189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xSplit="1" ySplit="2" topLeftCell="B30" activePane="bottomRight" state="frozen"/>
      <selection pane="topRight" activeCell="B1" sqref="B1"/>
      <selection pane="bottomLeft" activeCell="A3" sqref="A3"/>
      <selection pane="bottomRight" activeCell="N43" sqref="N43"/>
    </sheetView>
  </sheetViews>
  <sheetFormatPr defaultColWidth="10.85546875" defaultRowHeight="15" x14ac:dyDescent="0.25"/>
  <cols>
    <col min="1" max="1" width="46.85546875" style="11" customWidth="1"/>
    <col min="2" max="6" width="10.85546875" style="54"/>
    <col min="7" max="7" width="21.7109375" style="69" customWidth="1"/>
    <col min="8" max="8" width="10" style="54" customWidth="1"/>
    <col min="9" max="9" width="7.7109375" style="55" customWidth="1"/>
    <col min="10" max="10" width="8.7109375" style="54" customWidth="1"/>
    <col min="11" max="11" width="6.140625" style="54" customWidth="1"/>
    <col min="12" max="12" width="7.140625" style="54" customWidth="1"/>
    <col min="13" max="13" width="12.42578125" style="54" customWidth="1"/>
    <col min="14" max="17" width="10.85546875" style="54"/>
    <col min="18" max="18" width="29.28515625" style="19" customWidth="1"/>
    <col min="19" max="19" width="21.7109375" style="19" customWidth="1"/>
    <col min="20" max="16384" width="10.85546875" style="11"/>
  </cols>
  <sheetData>
    <row r="1" spans="1:18" ht="75" customHeight="1" x14ac:dyDescent="0.25">
      <c r="A1" s="29" t="s">
        <v>30</v>
      </c>
      <c r="B1" s="49" t="s">
        <v>31</v>
      </c>
      <c r="C1" s="49" t="s">
        <v>32</v>
      </c>
      <c r="D1" s="49" t="s">
        <v>33</v>
      </c>
      <c r="E1" s="49" t="s">
        <v>34</v>
      </c>
      <c r="F1" s="49" t="s">
        <v>35</v>
      </c>
      <c r="G1" s="49" t="s">
        <v>36</v>
      </c>
      <c r="H1" s="51" t="s">
        <v>28</v>
      </c>
      <c r="I1" s="51"/>
      <c r="J1" s="51"/>
      <c r="K1" s="51"/>
      <c r="L1" s="51"/>
      <c r="M1" s="51" t="s">
        <v>29</v>
      </c>
      <c r="N1" s="51"/>
      <c r="O1" s="51"/>
      <c r="P1" s="51"/>
      <c r="Q1" s="51"/>
      <c r="R1" s="50" t="s">
        <v>282</v>
      </c>
    </row>
    <row r="2" spans="1:18" x14ac:dyDescent="0.25">
      <c r="A2" s="12"/>
      <c r="B2" s="60"/>
      <c r="C2" s="60"/>
      <c r="D2" s="60"/>
      <c r="E2" s="60"/>
      <c r="F2" s="60"/>
      <c r="G2" s="65"/>
      <c r="H2" s="52" t="s">
        <v>145</v>
      </c>
      <c r="I2" s="53" t="s">
        <v>146</v>
      </c>
      <c r="J2" s="52" t="s">
        <v>147</v>
      </c>
      <c r="K2" s="52" t="s">
        <v>148</v>
      </c>
      <c r="L2" s="52" t="s">
        <v>149</v>
      </c>
      <c r="M2" s="70" t="s">
        <v>145</v>
      </c>
      <c r="N2" s="70" t="s">
        <v>146</v>
      </c>
      <c r="O2" s="70" t="s">
        <v>147</v>
      </c>
      <c r="P2" s="70" t="s">
        <v>148</v>
      </c>
      <c r="Q2" s="70" t="s">
        <v>149</v>
      </c>
    </row>
    <row r="3" spans="1:18" ht="45" x14ac:dyDescent="0.25">
      <c r="A3" s="13" t="s">
        <v>37</v>
      </c>
      <c r="B3" s="61">
        <v>2200</v>
      </c>
      <c r="C3" s="62">
        <v>2017</v>
      </c>
      <c r="D3" s="62" t="s">
        <v>38</v>
      </c>
      <c r="E3" s="62"/>
      <c r="F3" s="62" t="s">
        <v>39</v>
      </c>
      <c r="G3" s="44" t="s">
        <v>40</v>
      </c>
      <c r="N3" s="56"/>
      <c r="R3" s="19" t="s">
        <v>151</v>
      </c>
    </row>
    <row r="4" spans="1:18" ht="60" x14ac:dyDescent="0.25">
      <c r="A4" s="13" t="s">
        <v>41</v>
      </c>
      <c r="B4" s="61">
        <v>2750</v>
      </c>
      <c r="C4" s="62">
        <v>2012</v>
      </c>
      <c r="D4" s="62" t="s">
        <v>38</v>
      </c>
      <c r="E4" s="62">
        <v>9</v>
      </c>
      <c r="F4" s="62" t="s">
        <v>39</v>
      </c>
      <c r="G4" s="44" t="s">
        <v>42</v>
      </c>
      <c r="N4" s="56"/>
      <c r="R4" s="19" t="s">
        <v>151</v>
      </c>
    </row>
    <row r="5" spans="1:18" ht="30" x14ac:dyDescent="0.25">
      <c r="A5" s="30" t="s">
        <v>43</v>
      </c>
      <c r="B5" s="63">
        <v>2500</v>
      </c>
      <c r="C5" s="64">
        <v>2016</v>
      </c>
      <c r="D5" s="64" t="s">
        <v>38</v>
      </c>
      <c r="E5" s="64"/>
      <c r="F5" s="64" t="s">
        <v>44</v>
      </c>
      <c r="G5" s="66" t="s">
        <v>45</v>
      </c>
      <c r="H5" s="57">
        <f>AVERAGEIF(Input!A:A,Summary!A5,Input!O:O)</f>
        <v>274</v>
      </c>
      <c r="I5" s="58">
        <v>85.2</v>
      </c>
      <c r="J5" s="57">
        <v>288</v>
      </c>
      <c r="K5" s="57">
        <f>_xlfn.MINIFS(Input!O:O,Input!A:A,Summary!A5)</f>
        <v>115</v>
      </c>
      <c r="L5" s="57">
        <f>_xlfn.MAXIFS(Input!O:O,Input!A:A,Summary!A5)</f>
        <v>377</v>
      </c>
      <c r="M5" s="57">
        <f>AVERAGEIF(Input!A:A,Summary!A5,Input!P:P)</f>
        <v>349.2</v>
      </c>
      <c r="N5" s="58">
        <v>94.3</v>
      </c>
      <c r="O5" s="57">
        <v>360.5</v>
      </c>
      <c r="P5" s="57">
        <f>_xlfn.MINIFS(Input!P:P,Input!A:A,Summary!A5)</f>
        <v>161</v>
      </c>
      <c r="Q5" s="57">
        <f>_xlfn.MAXIFS(Input!P:P,Input!A:A,Summary!A5)</f>
        <v>460</v>
      </c>
    </row>
    <row r="6" spans="1:18" ht="45" x14ac:dyDescent="0.25">
      <c r="A6" s="13" t="s">
        <v>46</v>
      </c>
      <c r="B6" s="61">
        <v>3850</v>
      </c>
      <c r="C6" s="62">
        <v>1981</v>
      </c>
      <c r="D6" s="62">
        <v>5.2</v>
      </c>
      <c r="E6" s="62">
        <v>139</v>
      </c>
      <c r="F6" s="62" t="s">
        <v>39</v>
      </c>
      <c r="G6" s="44" t="s">
        <v>47</v>
      </c>
      <c r="N6" s="56"/>
      <c r="R6" s="19" t="s">
        <v>646</v>
      </c>
    </row>
    <row r="7" spans="1:18" ht="60" x14ac:dyDescent="0.25">
      <c r="A7" s="13" t="s">
        <v>48</v>
      </c>
      <c r="B7" s="61">
        <v>3200</v>
      </c>
      <c r="C7" s="62">
        <v>1923</v>
      </c>
      <c r="D7" s="62">
        <v>4.9000000000000004</v>
      </c>
      <c r="E7" s="62">
        <v>83</v>
      </c>
      <c r="F7" s="62" t="s">
        <v>39</v>
      </c>
      <c r="G7" s="44" t="s">
        <v>49</v>
      </c>
      <c r="N7" s="56"/>
      <c r="R7" s="19" t="s">
        <v>151</v>
      </c>
    </row>
    <row r="8" spans="1:18" ht="45" x14ac:dyDescent="0.25">
      <c r="A8" s="13" t="s">
        <v>50</v>
      </c>
      <c r="B8" s="61">
        <v>2750</v>
      </c>
      <c r="C8" s="62">
        <v>1998</v>
      </c>
      <c r="D8" s="62">
        <v>4.2</v>
      </c>
      <c r="E8" s="62">
        <v>77</v>
      </c>
      <c r="F8" s="62" t="s">
        <v>39</v>
      </c>
      <c r="G8" s="44" t="s">
        <v>51</v>
      </c>
      <c r="N8" s="56"/>
      <c r="R8" s="19" t="s">
        <v>151</v>
      </c>
    </row>
    <row r="9" spans="1:18" ht="45" x14ac:dyDescent="0.25">
      <c r="A9" s="13" t="s">
        <v>52</v>
      </c>
      <c r="B9" s="61">
        <v>3000</v>
      </c>
      <c r="C9" s="62">
        <v>1992</v>
      </c>
      <c r="D9" s="62">
        <v>3.6</v>
      </c>
      <c r="E9" s="62">
        <v>86</v>
      </c>
      <c r="F9" s="62" t="s">
        <v>39</v>
      </c>
      <c r="G9" s="44" t="s">
        <v>53</v>
      </c>
      <c r="N9" s="56"/>
      <c r="R9" s="19" t="s">
        <v>151</v>
      </c>
    </row>
    <row r="10" spans="1:18" ht="60" x14ac:dyDescent="0.25">
      <c r="A10" s="13" t="s">
        <v>54</v>
      </c>
      <c r="B10" s="61">
        <v>4100</v>
      </c>
      <c r="C10" s="62">
        <v>1962</v>
      </c>
      <c r="D10" s="62">
        <v>3.1</v>
      </c>
      <c r="E10" s="62">
        <v>154</v>
      </c>
      <c r="F10" s="62" t="s">
        <v>39</v>
      </c>
      <c r="G10" s="44" t="s">
        <v>55</v>
      </c>
      <c r="N10" s="56"/>
      <c r="R10" s="19" t="s">
        <v>611</v>
      </c>
    </row>
    <row r="11" spans="1:18" ht="45" x14ac:dyDescent="0.25">
      <c r="A11" s="13" t="s">
        <v>56</v>
      </c>
      <c r="B11" s="61">
        <v>3300</v>
      </c>
      <c r="C11" s="62">
        <v>1966</v>
      </c>
      <c r="D11" s="62">
        <v>3.1</v>
      </c>
      <c r="E11" s="62">
        <v>97</v>
      </c>
      <c r="F11" s="62" t="s">
        <v>39</v>
      </c>
      <c r="G11" s="44" t="s">
        <v>57</v>
      </c>
      <c r="N11" s="56"/>
      <c r="R11" s="19" t="s">
        <v>151</v>
      </c>
    </row>
    <row r="12" spans="1:18" ht="60" x14ac:dyDescent="0.25">
      <c r="A12" s="30" t="s">
        <v>58</v>
      </c>
      <c r="B12" s="63">
        <v>3400</v>
      </c>
      <c r="C12" s="64">
        <v>1967</v>
      </c>
      <c r="D12" s="64">
        <v>2.7</v>
      </c>
      <c r="E12" s="64">
        <v>195</v>
      </c>
      <c r="F12" s="64" t="s">
        <v>39</v>
      </c>
      <c r="G12" s="66" t="s">
        <v>59</v>
      </c>
      <c r="H12" s="57">
        <f>AVERAGEIF(Input!A:A,Summary!A12,Input!O:O)</f>
        <v>212.6</v>
      </c>
      <c r="I12" s="58">
        <v>121.7</v>
      </c>
      <c r="J12" s="57">
        <v>173</v>
      </c>
      <c r="K12" s="57">
        <f>_xlfn.MINIFS(Input!O:O,Input!A:A,Summary!A12)</f>
        <v>91</v>
      </c>
      <c r="L12" s="57">
        <f>_xlfn.MAXIFS(Input!O:O,Input!A:A,Summary!A12)</f>
        <v>496</v>
      </c>
      <c r="M12" s="57">
        <f>AVERAGEIF(Input!A:A,Summary!A12,Input!P:P)</f>
        <v>242.8</v>
      </c>
      <c r="N12" s="59">
        <v>123</v>
      </c>
      <c r="O12" s="57">
        <v>201</v>
      </c>
      <c r="P12" s="57">
        <f>_xlfn.MINIFS(Input!P:P,Input!A:A,Summary!A12)</f>
        <v>120</v>
      </c>
      <c r="Q12" s="57">
        <f>_xlfn.MAXIFS(Input!P:P,Input!A:A,Summary!A12)</f>
        <v>500</v>
      </c>
    </row>
    <row r="13" spans="1:18" ht="90" x14ac:dyDescent="0.25">
      <c r="A13" s="13" t="s">
        <v>60</v>
      </c>
      <c r="B13" s="61">
        <v>3000</v>
      </c>
      <c r="C13" s="62">
        <v>2008</v>
      </c>
      <c r="D13" s="62">
        <v>2.7</v>
      </c>
      <c r="E13" s="62">
        <v>19</v>
      </c>
      <c r="F13" s="62" t="s">
        <v>39</v>
      </c>
      <c r="G13" s="44" t="s">
        <v>61</v>
      </c>
      <c r="R13" s="19" t="s">
        <v>647</v>
      </c>
    </row>
    <row r="14" spans="1:18" ht="60" x14ac:dyDescent="0.25">
      <c r="A14" s="30" t="s">
        <v>62</v>
      </c>
      <c r="B14" s="63">
        <v>1800</v>
      </c>
      <c r="C14" s="64">
        <v>1982</v>
      </c>
      <c r="D14" s="64">
        <v>2.4</v>
      </c>
      <c r="E14" s="64">
        <v>97</v>
      </c>
      <c r="F14" s="64" t="s">
        <v>39</v>
      </c>
      <c r="G14" s="66" t="s">
        <v>63</v>
      </c>
      <c r="H14" s="57">
        <f>AVERAGEIF(Input!A:A,Summary!A14,Input!O:O)</f>
        <v>253.3</v>
      </c>
      <c r="I14" s="58">
        <v>103.1</v>
      </c>
      <c r="J14" s="57">
        <v>250</v>
      </c>
      <c r="K14" s="57">
        <f>_xlfn.MINIFS(Input!O:O,Input!A:A,Summary!A14)</f>
        <v>51</v>
      </c>
      <c r="L14" s="57">
        <f>_xlfn.MAXIFS(Input!O:O,Input!A:A,Summary!A14)</f>
        <v>452</v>
      </c>
      <c r="M14" s="57">
        <f>AVERAGEIF(Input!A:A,Summary!A14,Input!P:P)</f>
        <v>266.39999999999998</v>
      </c>
      <c r="N14" s="59">
        <v>99.7</v>
      </c>
      <c r="O14" s="57">
        <v>165.5</v>
      </c>
      <c r="P14" s="57">
        <f>_xlfn.MINIFS(Input!P:P,Input!A:A,Summary!A14)</f>
        <v>69</v>
      </c>
      <c r="Q14" s="57">
        <f>_xlfn.MAXIFS(Input!P:P,Input!A:A,Summary!A14)</f>
        <v>457</v>
      </c>
    </row>
    <row r="15" spans="1:18" ht="30" x14ac:dyDescent="0.25">
      <c r="A15" s="30" t="s">
        <v>64</v>
      </c>
      <c r="B15" s="63">
        <v>1500</v>
      </c>
      <c r="C15" s="64">
        <v>1981</v>
      </c>
      <c r="D15" s="64">
        <v>2.4</v>
      </c>
      <c r="E15" s="64">
        <v>86</v>
      </c>
      <c r="F15" s="64" t="s">
        <v>39</v>
      </c>
      <c r="G15" s="66" t="s">
        <v>65</v>
      </c>
      <c r="H15" s="57">
        <f>AVERAGEIF(Input!A:A,Summary!A15,Input!O:O)</f>
        <v>332.4</v>
      </c>
      <c r="I15" s="58">
        <v>174.5</v>
      </c>
      <c r="J15" s="57">
        <v>271</v>
      </c>
      <c r="K15" s="57">
        <f>_xlfn.MINIFS(Input!O:O,Input!A:A,Summary!A15)</f>
        <v>154</v>
      </c>
      <c r="L15" s="57">
        <f>_xlfn.MAXIFS(Input!O:O,Input!A:A,Summary!A15)</f>
        <v>680</v>
      </c>
      <c r="M15" s="57">
        <v>129.5</v>
      </c>
      <c r="N15" s="59">
        <v>129.5</v>
      </c>
      <c r="O15" s="57">
        <v>347.5</v>
      </c>
      <c r="P15" s="57">
        <f>_xlfn.MINIFS(Input!P:P,Input!A:A,Summary!A15)</f>
        <v>238</v>
      </c>
      <c r="Q15" s="57">
        <f>_xlfn.MAXIFS(Input!P:P,Input!A:A,Summary!A15)</f>
        <v>615</v>
      </c>
    </row>
    <row r="16" spans="1:18" ht="45" x14ac:dyDescent="0.25">
      <c r="A16" s="13" t="s">
        <v>66</v>
      </c>
      <c r="B16" s="61">
        <v>2678</v>
      </c>
      <c r="C16" s="62">
        <v>1986</v>
      </c>
      <c r="D16" s="62">
        <v>2.4</v>
      </c>
      <c r="E16" s="62">
        <v>74</v>
      </c>
      <c r="F16" s="62" t="s">
        <v>39</v>
      </c>
      <c r="G16" s="44" t="s">
        <v>67</v>
      </c>
      <c r="R16" s="19" t="s">
        <v>648</v>
      </c>
    </row>
    <row r="17" spans="1:18" ht="30" x14ac:dyDescent="0.25">
      <c r="A17" s="13" t="s">
        <v>68</v>
      </c>
      <c r="B17" s="61">
        <v>3000</v>
      </c>
      <c r="C17" s="62">
        <v>1992</v>
      </c>
      <c r="D17" s="62">
        <v>2.2999999999999998</v>
      </c>
      <c r="E17" s="62">
        <v>118</v>
      </c>
      <c r="F17" s="62" t="s">
        <v>39</v>
      </c>
      <c r="G17" s="44" t="s">
        <v>69</v>
      </c>
      <c r="R17" s="19" t="s">
        <v>648</v>
      </c>
    </row>
    <row r="18" spans="1:18" ht="45" x14ac:dyDescent="0.25">
      <c r="A18" s="30" t="s">
        <v>70</v>
      </c>
      <c r="B18" s="63">
        <v>3000</v>
      </c>
      <c r="C18" s="64">
        <v>2002</v>
      </c>
      <c r="D18" s="64">
        <v>2.2999999999999998</v>
      </c>
      <c r="E18" s="64">
        <v>38</v>
      </c>
      <c r="F18" s="64" t="s">
        <v>39</v>
      </c>
      <c r="G18" s="66" t="s">
        <v>71</v>
      </c>
      <c r="H18" s="57">
        <f>AVERAGEIF(Input!A:A,Summary!A18,Input!O:O)</f>
        <v>269.10000000000002</v>
      </c>
      <c r="I18" s="58">
        <v>125.8</v>
      </c>
      <c r="J18" s="57">
        <v>258</v>
      </c>
      <c r="K18" s="57">
        <f>_xlfn.MINIFS(Input!O:O,Input!A:A,Summary!A18)</f>
        <v>105</v>
      </c>
      <c r="L18" s="57">
        <f>_xlfn.MAXIFS(Input!O:O,Input!A:A,Summary!A18)</f>
        <v>481</v>
      </c>
      <c r="M18" s="57">
        <f>AVERAGEIF(Input!A:A,Summary!A18,Input!P:P)</f>
        <v>289.39999999999998</v>
      </c>
      <c r="N18" s="59">
        <v>130.9</v>
      </c>
      <c r="O18" s="57">
        <v>273.5</v>
      </c>
      <c r="P18" s="57">
        <f>_xlfn.MINIFS(Input!P:P,Input!A:A,Summary!A18)</f>
        <v>119</v>
      </c>
      <c r="Q18" s="57">
        <f>_xlfn.MAXIFS(Input!P:P,Input!A:A,Summary!A18)</f>
        <v>510</v>
      </c>
      <c r="R18" s="19" t="s">
        <v>649</v>
      </c>
    </row>
    <row r="19" spans="1:18" ht="45" x14ac:dyDescent="0.25">
      <c r="A19" s="30" t="s">
        <v>72</v>
      </c>
      <c r="B19" s="63">
        <v>4200</v>
      </c>
      <c r="C19" s="64">
        <v>1992</v>
      </c>
      <c r="D19" s="64">
        <v>2.2999999999999998</v>
      </c>
      <c r="E19" s="64">
        <v>91</v>
      </c>
      <c r="F19" s="64" t="s">
        <v>39</v>
      </c>
      <c r="G19" s="66" t="s">
        <v>73</v>
      </c>
      <c r="H19" s="57">
        <f>AVERAGEIF(Input!A:A,Summary!A19,Input!O:O)</f>
        <v>321.3</v>
      </c>
      <c r="I19" s="58">
        <v>111</v>
      </c>
      <c r="J19" s="57">
        <v>335.5</v>
      </c>
      <c r="K19" s="57">
        <f>_xlfn.MINIFS(Input!O:O,Input!A:A,Summary!A19)</f>
        <v>137</v>
      </c>
      <c r="L19" s="57">
        <f>_xlfn.MAXIFS(Input!O:O,Input!A:A,Summary!A19)</f>
        <v>531</v>
      </c>
      <c r="M19" s="57">
        <f>AVERAGEIF(Input!A:A,Summary!A19,Input!P:P)</f>
        <v>370.1</v>
      </c>
      <c r="N19" s="59">
        <v>108.5</v>
      </c>
      <c r="O19" s="57">
        <v>385</v>
      </c>
      <c r="P19" s="57">
        <f>_xlfn.MINIFS(Input!P:P,Input!A:A,Summary!A19)</f>
        <v>214</v>
      </c>
      <c r="Q19" s="57">
        <f>_xlfn.MAXIFS(Input!P:P,Input!A:A,Summary!A19)</f>
        <v>575</v>
      </c>
    </row>
    <row r="20" spans="1:18" ht="45" x14ac:dyDescent="0.25">
      <c r="A20" s="30" t="s">
        <v>74</v>
      </c>
      <c r="B20" s="63">
        <v>3200</v>
      </c>
      <c r="C20" s="64">
        <v>1984</v>
      </c>
      <c r="D20" s="64">
        <v>2.1</v>
      </c>
      <c r="E20" s="64">
        <v>68</v>
      </c>
      <c r="F20" s="64" t="s">
        <v>39</v>
      </c>
      <c r="G20" s="66" t="s">
        <v>75</v>
      </c>
      <c r="H20" s="57">
        <f>AVERAGEIF(Input!A:A,Summary!A20,Input!O:O)</f>
        <v>346.4</v>
      </c>
      <c r="I20" s="58">
        <v>91.8</v>
      </c>
      <c r="J20" s="57">
        <v>339</v>
      </c>
      <c r="K20" s="57">
        <f>_xlfn.MINIFS(Input!O:O,Input!A:A,Summary!A20)</f>
        <v>245</v>
      </c>
      <c r="L20" s="57">
        <f>_xlfn.MAXIFS(Input!O:O,Input!A:A,Summary!A20)</f>
        <v>543</v>
      </c>
      <c r="M20" s="57">
        <f>AVERAGEIF(Input!A:A,Summary!A20,Input!P:P)</f>
        <v>355.5</v>
      </c>
      <c r="N20" s="59">
        <v>93</v>
      </c>
      <c r="O20" s="57">
        <v>346</v>
      </c>
      <c r="P20" s="57">
        <f>_xlfn.MINIFS(Input!P:P,Input!A:A,Summary!A20)</f>
        <v>253</v>
      </c>
      <c r="Q20" s="57">
        <f>_xlfn.MAXIFS(Input!P:P,Input!A:A,Summary!A20)</f>
        <v>560</v>
      </c>
    </row>
    <row r="21" spans="1:18" ht="120" x14ac:dyDescent="0.25">
      <c r="A21" s="13" t="s">
        <v>76</v>
      </c>
      <c r="B21" s="61">
        <v>3000</v>
      </c>
      <c r="C21" s="62">
        <v>2002</v>
      </c>
      <c r="D21" s="62">
        <v>2.1</v>
      </c>
      <c r="E21" s="62">
        <v>28</v>
      </c>
      <c r="F21" s="62" t="s">
        <v>39</v>
      </c>
      <c r="G21" s="67" t="s">
        <v>77</v>
      </c>
      <c r="R21" s="19" t="s">
        <v>650</v>
      </c>
    </row>
    <row r="22" spans="1:18" ht="30" x14ac:dyDescent="0.25">
      <c r="A22" s="30" t="s">
        <v>78</v>
      </c>
      <c r="B22" s="63">
        <v>2950</v>
      </c>
      <c r="C22" s="64">
        <v>2001</v>
      </c>
      <c r="D22" s="64">
        <v>1.8</v>
      </c>
      <c r="E22" s="64">
        <v>37</v>
      </c>
      <c r="F22" s="64" t="s">
        <v>39</v>
      </c>
      <c r="G22" s="68" t="s">
        <v>79</v>
      </c>
      <c r="H22" s="57">
        <f>AVERAGEIF(Input!A:A,Summary!A22,Input!O:O)</f>
        <v>121.6</v>
      </c>
      <c r="I22" s="58">
        <v>104.6</v>
      </c>
      <c r="J22" s="57">
        <v>81.5</v>
      </c>
      <c r="K22" s="57">
        <f>_xlfn.MINIFS(Input!O:O,Input!A:A,Summary!A22)</f>
        <v>32</v>
      </c>
      <c r="L22" s="57">
        <f>_xlfn.MAXIFS(Input!O:O,Input!A:A,Summary!A22)</f>
        <v>370</v>
      </c>
      <c r="M22" s="57">
        <f>AVERAGEIF(Input!A:A,Summary!A22,Input!P:P)</f>
        <v>133.9</v>
      </c>
      <c r="N22" s="59">
        <v>100.6</v>
      </c>
      <c r="O22" s="57">
        <v>94</v>
      </c>
      <c r="P22" s="57">
        <f>_xlfn.MINIFS(Input!P:P,Input!A:A,Summary!A22)</f>
        <v>50</v>
      </c>
      <c r="Q22" s="57">
        <f>_xlfn.MAXIFS(Input!P:P,Input!A:A,Summary!A22)</f>
        <v>376</v>
      </c>
    </row>
    <row r="23" spans="1:18" ht="45" x14ac:dyDescent="0.25">
      <c r="A23" s="30" t="s">
        <v>80</v>
      </c>
      <c r="B23" s="63">
        <v>2145</v>
      </c>
      <c r="C23" s="64">
        <v>2003</v>
      </c>
      <c r="D23" s="64">
        <v>1.8</v>
      </c>
      <c r="E23" s="64">
        <v>29</v>
      </c>
      <c r="F23" s="64" t="s">
        <v>39</v>
      </c>
      <c r="G23" s="66" t="s">
        <v>81</v>
      </c>
      <c r="H23" s="57">
        <f>AVERAGEIF(Input!A:A,Summary!A23,Input!O:O)</f>
        <v>247.5</v>
      </c>
      <c r="I23" s="58">
        <v>148.19999999999999</v>
      </c>
      <c r="J23" s="57">
        <v>237</v>
      </c>
      <c r="K23" s="57">
        <f>_xlfn.MINIFS(Input!O:O,Input!A:A,Summary!A23)</f>
        <v>72</v>
      </c>
      <c r="L23" s="57">
        <f>_xlfn.MAXIFS(Input!O:O,Input!A:A,Summary!A23)</f>
        <v>454</v>
      </c>
      <c r="M23" s="57">
        <f>AVERAGEIF(Input!A:A,Summary!A23,Input!P:P)</f>
        <v>264.7</v>
      </c>
      <c r="N23" s="59">
        <v>150.4</v>
      </c>
      <c r="O23" s="57">
        <v>249</v>
      </c>
      <c r="P23" s="57">
        <f>_xlfn.MINIFS(Input!P:P,Input!A:A,Summary!A23)</f>
        <v>91</v>
      </c>
      <c r="Q23" s="57">
        <f>_xlfn.MAXIFS(Input!P:P,Input!A:A,Summary!A23)</f>
        <v>495</v>
      </c>
    </row>
    <row r="24" spans="1:18" ht="60" x14ac:dyDescent="0.25">
      <c r="A24" s="30" t="s">
        <v>82</v>
      </c>
      <c r="B24" s="63">
        <v>2980</v>
      </c>
      <c r="C24" s="64">
        <v>2006</v>
      </c>
      <c r="D24" s="64">
        <v>1.7</v>
      </c>
      <c r="E24" s="64">
        <v>25</v>
      </c>
      <c r="F24" s="64" t="s">
        <v>39</v>
      </c>
      <c r="G24" s="66" t="s">
        <v>83</v>
      </c>
      <c r="H24" s="57">
        <f>AVERAGEIF(Input!A:A,Summary!A24,Input!O:O)</f>
        <v>238.8</v>
      </c>
      <c r="I24" s="58">
        <v>127.7</v>
      </c>
      <c r="J24" s="57">
        <v>224.5</v>
      </c>
      <c r="K24" s="57">
        <f>_xlfn.MINIFS(Input!O:O,Input!A:A,Summary!A24)</f>
        <v>20</v>
      </c>
      <c r="L24" s="57">
        <f>_xlfn.MAXIFS(Input!O:O,Input!A:A,Summary!A24)</f>
        <v>451</v>
      </c>
      <c r="M24" s="57">
        <f>AVERAGEIF(Input!A:A,Summary!A24,Input!P:P)</f>
        <v>310.5</v>
      </c>
      <c r="N24" s="59">
        <v>123.9</v>
      </c>
      <c r="O24" s="57">
        <v>276.5</v>
      </c>
      <c r="P24" s="57">
        <f>_xlfn.MINIFS(Input!P:P,Input!A:A,Summary!A24)</f>
        <v>145</v>
      </c>
      <c r="Q24" s="57">
        <f>_xlfn.MAXIFS(Input!P:P,Input!A:A,Summary!A24)</f>
        <v>497</v>
      </c>
    </row>
    <row r="25" spans="1:18" ht="30" x14ac:dyDescent="0.25">
      <c r="A25" s="30" t="s">
        <v>84</v>
      </c>
      <c r="B25" s="63">
        <v>2200</v>
      </c>
      <c r="C25" s="64">
        <v>2012</v>
      </c>
      <c r="D25" s="64">
        <v>1.7</v>
      </c>
      <c r="E25" s="64">
        <v>38</v>
      </c>
      <c r="F25" s="64" t="s">
        <v>39</v>
      </c>
      <c r="G25" s="66" t="s">
        <v>85</v>
      </c>
      <c r="H25" s="57">
        <f>AVERAGEIF(Input!A:A,Summary!A25,Input!O:O)</f>
        <v>176.9</v>
      </c>
      <c r="I25" s="58">
        <v>90.3</v>
      </c>
      <c r="J25" s="57">
        <v>165.5</v>
      </c>
      <c r="K25" s="57">
        <f>_xlfn.MINIFS(Input!O:O,Input!A:A,Summary!A25)</f>
        <v>51</v>
      </c>
      <c r="L25" s="57">
        <f>_xlfn.MAXIFS(Input!O:O,Input!A:A,Summary!A25)</f>
        <v>340</v>
      </c>
      <c r="M25" s="57">
        <f>AVERAGEIF(Input!A:A,Summary!A25,Input!P:P)</f>
        <v>199.8</v>
      </c>
      <c r="N25" s="59">
        <v>93</v>
      </c>
      <c r="O25" s="57">
        <v>190.5</v>
      </c>
      <c r="P25" s="57">
        <f>_xlfn.MINIFS(Input!P:P,Input!A:A,Summary!A25)</f>
        <v>64</v>
      </c>
      <c r="Q25" s="57">
        <f>_xlfn.MAXIFS(Input!P:P,Input!A:A,Summary!A25)</f>
        <v>356</v>
      </c>
    </row>
    <row r="26" spans="1:18" ht="105" x14ac:dyDescent="0.25">
      <c r="A26" s="13" t="s">
        <v>86</v>
      </c>
      <c r="B26" s="61">
        <v>3000</v>
      </c>
      <c r="C26" s="62">
        <v>1996</v>
      </c>
      <c r="D26" s="62">
        <v>1.6</v>
      </c>
      <c r="E26" s="62">
        <v>63</v>
      </c>
      <c r="F26" s="62" t="s">
        <v>39</v>
      </c>
      <c r="G26" s="44" t="s">
        <v>87</v>
      </c>
      <c r="R26" s="19" t="s">
        <v>651</v>
      </c>
    </row>
    <row r="27" spans="1:18" ht="45" x14ac:dyDescent="0.25">
      <c r="A27" s="30" t="s">
        <v>88</v>
      </c>
      <c r="B27" s="63">
        <v>3000</v>
      </c>
      <c r="C27" s="64">
        <v>1998</v>
      </c>
      <c r="D27" s="64">
        <v>1.5</v>
      </c>
      <c r="E27" s="64">
        <v>31</v>
      </c>
      <c r="F27" s="64" t="s">
        <v>39</v>
      </c>
      <c r="G27" s="66" t="s">
        <v>89</v>
      </c>
      <c r="H27" s="57">
        <f>AVERAGEIF(Input!A:A,Summary!A27,Input!O:O)</f>
        <v>62.5</v>
      </c>
      <c r="I27" s="58">
        <v>23.6</v>
      </c>
      <c r="J27" s="57">
        <v>54</v>
      </c>
      <c r="K27" s="57">
        <f>_xlfn.MINIFS(Input!O:O,Input!A:A,Summary!A27)</f>
        <v>30</v>
      </c>
      <c r="L27" s="57">
        <f>_xlfn.MAXIFS(Input!O:O,Input!A:A,Summary!A27)</f>
        <v>97</v>
      </c>
      <c r="M27" s="57">
        <f>AVERAGEIF(Input!A:A,Summary!A27,Input!P:P)</f>
        <v>86.1</v>
      </c>
      <c r="N27" s="59">
        <v>25.5</v>
      </c>
      <c r="O27" s="57">
        <v>73</v>
      </c>
      <c r="P27" s="57">
        <f>_xlfn.MINIFS(Input!P:P,Input!A:A,Summary!A27)</f>
        <v>58</v>
      </c>
      <c r="Q27" s="57">
        <f>_xlfn.MAXIFS(Input!P:P,Input!A:A,Summary!A27)</f>
        <v>120</v>
      </c>
    </row>
    <row r="28" spans="1:18" ht="45" x14ac:dyDescent="0.25">
      <c r="A28" s="30" t="s">
        <v>90</v>
      </c>
      <c r="B28" s="64" t="s">
        <v>38</v>
      </c>
      <c r="C28" s="64">
        <v>1998</v>
      </c>
      <c r="D28" s="64">
        <v>1.4</v>
      </c>
      <c r="E28" s="64"/>
      <c r="F28" s="64" t="s">
        <v>39</v>
      </c>
      <c r="G28" s="66" t="s">
        <v>91</v>
      </c>
      <c r="H28" s="57">
        <f>AVERAGEIF(Input!A:A,Summary!A28,Input!O:O)</f>
        <v>263.8</v>
      </c>
      <c r="I28" s="58">
        <v>103.4</v>
      </c>
      <c r="J28" s="57">
        <v>271.5</v>
      </c>
      <c r="K28" s="57">
        <f>_xlfn.MINIFS(Input!O:O,Input!A:A,Summary!A28)</f>
        <v>89</v>
      </c>
      <c r="L28" s="57">
        <f>_xlfn.MAXIFS(Input!O:O,Input!A:A,Summary!A28)</f>
        <v>427</v>
      </c>
      <c r="M28" s="57">
        <f>AVERAGEIF(Input!A:A,Summary!A28,Input!P:P)</f>
        <v>317</v>
      </c>
      <c r="N28" s="59">
        <v>115.8</v>
      </c>
      <c r="O28" s="57">
        <v>315.5</v>
      </c>
      <c r="P28" s="57">
        <f>_xlfn.MINIFS(Input!P:P,Input!A:A,Summary!A28)</f>
        <v>127</v>
      </c>
      <c r="Q28" s="57">
        <f>_xlfn.MAXIFS(Input!P:P,Input!A:A,Summary!A28)</f>
        <v>479</v>
      </c>
    </row>
    <row r="29" spans="1:18" ht="45" x14ac:dyDescent="0.25">
      <c r="A29" s="13" t="s">
        <v>92</v>
      </c>
      <c r="B29" s="61">
        <v>1250</v>
      </c>
      <c r="C29" s="62">
        <v>2015</v>
      </c>
      <c r="D29" s="62">
        <v>1.3</v>
      </c>
      <c r="E29" s="62"/>
      <c r="F29" s="62" t="s">
        <v>39</v>
      </c>
      <c r="G29" s="44" t="s">
        <v>93</v>
      </c>
      <c r="R29" s="19" t="s">
        <v>151</v>
      </c>
    </row>
    <row r="30" spans="1:18" ht="30" x14ac:dyDescent="0.25">
      <c r="A30" s="30" t="s">
        <v>94</v>
      </c>
      <c r="B30" s="63">
        <v>2700</v>
      </c>
      <c r="C30" s="64">
        <v>1978</v>
      </c>
      <c r="D30" s="64">
        <v>1.3</v>
      </c>
      <c r="E30" s="64">
        <v>31</v>
      </c>
      <c r="F30" s="64" t="s">
        <v>39</v>
      </c>
      <c r="G30" s="66" t="s">
        <v>95</v>
      </c>
      <c r="H30" s="57">
        <f>AVERAGEIF(Input!A:A,Summary!A30,Input!O:O)</f>
        <v>155</v>
      </c>
      <c r="I30" s="58">
        <v>46.1</v>
      </c>
      <c r="J30" s="57">
        <v>153.5</v>
      </c>
      <c r="K30" s="57">
        <f>_xlfn.MINIFS(Input!O:O,Input!A:A,Summary!A30)</f>
        <v>60</v>
      </c>
      <c r="L30" s="57">
        <f>_xlfn.MAXIFS(Input!O:O,Input!A:A,Summary!A30)</f>
        <v>216</v>
      </c>
      <c r="M30" s="57">
        <f>AVERAGEIF(Input!A:A,Summary!A30,Input!P:P)</f>
        <v>223.3</v>
      </c>
      <c r="N30" s="59">
        <v>36.9</v>
      </c>
      <c r="O30" s="57">
        <v>240.5</v>
      </c>
      <c r="P30" s="57">
        <f>_xlfn.MINIFS(Input!P:P,Input!A:A,Summary!A30)</f>
        <v>165</v>
      </c>
      <c r="Q30" s="57">
        <f>_xlfn.MAXIFS(Input!P:P,Input!A:A,Summary!A30)</f>
        <v>267</v>
      </c>
      <c r="R30" s="31"/>
    </row>
    <row r="31" spans="1:18" ht="45" x14ac:dyDescent="0.25">
      <c r="A31" s="30" t="s">
        <v>96</v>
      </c>
      <c r="B31" s="63">
        <v>3000</v>
      </c>
      <c r="C31" s="64">
        <v>2015</v>
      </c>
      <c r="D31" s="64">
        <v>1.1000000000000001</v>
      </c>
      <c r="E31" s="64">
        <v>1</v>
      </c>
      <c r="F31" s="64" t="s">
        <v>39</v>
      </c>
      <c r="G31" s="66" t="s">
        <v>97</v>
      </c>
      <c r="H31" s="57">
        <f>AVERAGEIF(Input!A:A,Summary!A31,Input!O:O)</f>
        <v>469.8</v>
      </c>
      <c r="I31" s="58">
        <v>439.1</v>
      </c>
      <c r="J31" s="57">
        <v>323</v>
      </c>
      <c r="K31" s="57">
        <f>_xlfn.MINIFS(Input!O:O,Input!A:A,Summary!A31)</f>
        <v>97</v>
      </c>
      <c r="L31" s="57">
        <f>_xlfn.MAXIFS(Input!O:O,Input!A:A,Summary!A31)</f>
        <v>1425</v>
      </c>
      <c r="M31" s="57">
        <f>AVERAGEIF(Input!A:A,Summary!A31,Input!P:P)</f>
        <v>487</v>
      </c>
      <c r="N31" s="59">
        <v>439.5</v>
      </c>
      <c r="O31" s="57">
        <v>341.5</v>
      </c>
      <c r="P31" s="57">
        <f>_xlfn.MINIFS(Input!P:P,Input!A:A,Summary!A31)</f>
        <v>112</v>
      </c>
      <c r="Q31" s="57">
        <f>_xlfn.MAXIFS(Input!P:P,Input!A:A,Summary!A31)</f>
        <v>1443</v>
      </c>
      <c r="R31" s="31"/>
    </row>
    <row r="32" spans="1:18" ht="90" x14ac:dyDescent="0.25">
      <c r="A32" s="13" t="s">
        <v>98</v>
      </c>
      <c r="B32" s="61">
        <v>2980</v>
      </c>
      <c r="C32" s="62">
        <v>1985</v>
      </c>
      <c r="D32" s="62">
        <v>0.9</v>
      </c>
      <c r="E32" s="62">
        <v>60</v>
      </c>
      <c r="F32" s="62" t="s">
        <v>39</v>
      </c>
      <c r="G32" s="44" t="s">
        <v>99</v>
      </c>
      <c r="R32" s="19" t="s">
        <v>151</v>
      </c>
    </row>
    <row r="33" spans="1:18" ht="45" x14ac:dyDescent="0.25">
      <c r="A33" s="30" t="s">
        <v>100</v>
      </c>
      <c r="B33" s="63">
        <v>1535</v>
      </c>
      <c r="C33" s="64">
        <v>2011</v>
      </c>
      <c r="D33" s="64">
        <v>0.2</v>
      </c>
      <c r="E33" s="64">
        <v>7</v>
      </c>
      <c r="F33" s="64" t="s">
        <v>39</v>
      </c>
      <c r="G33" s="68" t="s">
        <v>101</v>
      </c>
      <c r="H33" s="57">
        <f>AVERAGEIF(Input!A:A,Summary!A33,Input!O:O)</f>
        <v>147.69999999999999</v>
      </c>
      <c r="I33" s="58">
        <v>52.6</v>
      </c>
      <c r="J33" s="57">
        <v>161</v>
      </c>
      <c r="K33" s="57">
        <f>_xlfn.MINIFS(Input!O:O,Input!A:A,Summary!A33)</f>
        <v>69</v>
      </c>
      <c r="L33" s="57">
        <f>_xlfn.MAXIFS(Input!O:O,Input!A:A,Summary!A33)</f>
        <v>203</v>
      </c>
      <c r="M33" s="57">
        <f>AVERAGEIF(Input!A:A,Summary!A33,Input!P:P)</f>
        <v>164.3</v>
      </c>
      <c r="N33" s="59">
        <v>61.5</v>
      </c>
      <c r="O33" s="57">
        <v>168.5</v>
      </c>
      <c r="P33" s="57">
        <f>_xlfn.MINIFS(Input!P:P,Input!A:A,Summary!A33)</f>
        <v>72</v>
      </c>
      <c r="Q33" s="57">
        <f>_xlfn.MAXIFS(Input!P:P,Input!A:A,Summary!A33)</f>
        <v>245</v>
      </c>
      <c r="R33" s="31"/>
    </row>
  </sheetData>
  <mergeCells count="2">
    <mergeCell ref="H1:L1"/>
    <mergeCell ref="M1:Q1"/>
  </mergeCells>
  <hyperlinks>
    <hyperlink ref="G32" r:id="rId1"/>
    <hyperlink ref="G31" r:id="rId2"/>
    <hyperlink ref="G30" r:id="rId3"/>
    <hyperlink ref="G29" r:id="rId4"/>
    <hyperlink ref="G28" r:id="rId5"/>
    <hyperlink ref="G27" r:id="rId6"/>
    <hyperlink ref="G26" r:id="rId7"/>
    <hyperlink ref="G25" r:id="rId8"/>
    <hyperlink ref="G24" r:id="rId9"/>
    <hyperlink ref="G23" r:id="rId10"/>
    <hyperlink ref="G20" r:id="rId11"/>
    <hyperlink ref="G19" r:id="rId12"/>
    <hyperlink ref="G18" r:id="rId13"/>
    <hyperlink ref="G17" r:id="rId14"/>
    <hyperlink ref="G16" r:id="rId15"/>
    <hyperlink ref="G15" r:id="rId16"/>
    <hyperlink ref="G14" r:id="rId17"/>
    <hyperlink ref="G13" r:id="rId18"/>
    <hyperlink ref="G12" r:id="rId19"/>
    <hyperlink ref="G11" r:id="rId20"/>
    <hyperlink ref="G10" r:id="rId21"/>
    <hyperlink ref="G9" r:id="rId22"/>
    <hyperlink ref="G8" r:id="rId23"/>
    <hyperlink ref="G7" r:id="rId24"/>
    <hyperlink ref="G6" r:id="rId25"/>
    <hyperlink ref="G5" r:id="rId26"/>
    <hyperlink ref="G4" r:id="rId27"/>
    <hyperlink ref="G3" r:id="rId28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zoomScale="73" zoomScaleNormal="73" workbookViewId="0">
      <pane ySplit="1" topLeftCell="A38" activePane="bottomLeft" state="frozen"/>
      <selection pane="bottomLeft" activeCell="R78" sqref="R78"/>
    </sheetView>
  </sheetViews>
  <sheetFormatPr defaultColWidth="11.42578125" defaultRowHeight="15" x14ac:dyDescent="0.25"/>
  <cols>
    <col min="1" max="1" width="38.42578125" style="19" customWidth="1"/>
    <col min="2" max="5" width="11.5703125" style="19" bestFit="1" customWidth="1"/>
    <col min="6" max="6" width="11.42578125" style="19"/>
    <col min="7" max="7" width="11.5703125" style="19" bestFit="1" customWidth="1"/>
    <col min="8" max="8" width="11.85546875" style="19" bestFit="1" customWidth="1"/>
    <col min="9" max="9" width="11.5703125" style="19" bestFit="1" customWidth="1"/>
    <col min="10" max="10" width="24.85546875" style="19" customWidth="1"/>
    <col min="11" max="11" width="29.85546875" style="19" customWidth="1"/>
    <col min="12" max="12" width="32.140625" style="19" customWidth="1"/>
    <col min="13" max="13" width="22.28515625" style="19" customWidth="1"/>
    <col min="14" max="14" width="10.85546875" style="19"/>
    <col min="15" max="15" width="20.28515625" style="19" customWidth="1"/>
    <col min="16" max="16" width="14.42578125" style="19" customWidth="1"/>
  </cols>
  <sheetData>
    <row r="1" spans="1:16" s="14" customFormat="1" x14ac:dyDescent="0.25">
      <c r="A1" s="15" t="s">
        <v>105</v>
      </c>
      <c r="B1" s="15" t="s">
        <v>106</v>
      </c>
      <c r="C1" s="15" t="s">
        <v>150</v>
      </c>
      <c r="D1" s="15" t="s">
        <v>107</v>
      </c>
      <c r="E1" s="15" t="s">
        <v>118</v>
      </c>
      <c r="F1" s="15" t="s">
        <v>111</v>
      </c>
      <c r="G1" s="40" t="s">
        <v>283</v>
      </c>
      <c r="H1" s="15" t="s">
        <v>103</v>
      </c>
      <c r="I1" s="15" t="s">
        <v>104</v>
      </c>
      <c r="J1" s="15" t="s">
        <v>108</v>
      </c>
      <c r="K1" s="15" t="s">
        <v>109</v>
      </c>
      <c r="L1" s="15" t="s">
        <v>110</v>
      </c>
      <c r="M1" s="15" t="s">
        <v>102</v>
      </c>
      <c r="N1" s="15" t="s">
        <v>123</v>
      </c>
      <c r="O1" s="14" t="s">
        <v>645</v>
      </c>
      <c r="P1" s="14" t="s">
        <v>644</v>
      </c>
    </row>
    <row r="2" spans="1:16" ht="75" x14ac:dyDescent="0.25">
      <c r="A2" s="19" t="s">
        <v>94</v>
      </c>
      <c r="B2" s="19">
        <v>2018</v>
      </c>
      <c r="C2" s="19">
        <v>42</v>
      </c>
      <c r="D2" s="19">
        <v>1</v>
      </c>
      <c r="F2" s="19" t="s">
        <v>202</v>
      </c>
      <c r="G2" s="33">
        <v>42802</v>
      </c>
      <c r="H2" s="20">
        <v>42924</v>
      </c>
      <c r="I2" s="20">
        <v>43006</v>
      </c>
      <c r="J2" s="19" t="s">
        <v>203</v>
      </c>
      <c r="M2" s="16" t="s">
        <v>204</v>
      </c>
      <c r="N2" s="19" t="s">
        <v>205</v>
      </c>
      <c r="O2" s="19">
        <f t="shared" ref="O2:O33" si="0">H2-G2</f>
        <v>122</v>
      </c>
      <c r="P2" s="19">
        <f t="shared" ref="P2:P33" si="1">I2-G2</f>
        <v>204</v>
      </c>
    </row>
    <row r="3" spans="1:16" ht="75" x14ac:dyDescent="0.25">
      <c r="A3" s="19" t="s">
        <v>94</v>
      </c>
      <c r="B3" s="19">
        <v>2018</v>
      </c>
      <c r="C3" s="19">
        <v>42</v>
      </c>
      <c r="D3" s="19">
        <v>1</v>
      </c>
      <c r="F3" s="19" t="s">
        <v>206</v>
      </c>
      <c r="G3" s="20">
        <v>42793</v>
      </c>
      <c r="H3" s="20">
        <v>42938</v>
      </c>
      <c r="I3" s="20">
        <v>42985</v>
      </c>
      <c r="J3" s="19" t="s">
        <v>207</v>
      </c>
      <c r="M3" s="16" t="s">
        <v>208</v>
      </c>
      <c r="N3" s="19" t="s">
        <v>205</v>
      </c>
      <c r="O3" s="19">
        <f t="shared" si="0"/>
        <v>145</v>
      </c>
      <c r="P3" s="19">
        <f t="shared" si="1"/>
        <v>192</v>
      </c>
    </row>
    <row r="4" spans="1:16" ht="90" x14ac:dyDescent="0.25">
      <c r="A4" s="19" t="s">
        <v>94</v>
      </c>
      <c r="B4" s="19">
        <v>2018</v>
      </c>
      <c r="C4" s="19">
        <v>42</v>
      </c>
      <c r="D4" s="19">
        <v>1</v>
      </c>
      <c r="F4" s="19" t="s">
        <v>209</v>
      </c>
      <c r="G4" s="20">
        <v>42796</v>
      </c>
      <c r="H4" s="20">
        <v>42955</v>
      </c>
      <c r="I4" s="20">
        <v>43038</v>
      </c>
      <c r="J4" s="19" t="s">
        <v>211</v>
      </c>
      <c r="M4" s="16" t="s">
        <v>210</v>
      </c>
      <c r="N4" s="19" t="s">
        <v>205</v>
      </c>
      <c r="O4" s="19">
        <f t="shared" si="0"/>
        <v>159</v>
      </c>
      <c r="P4" s="19">
        <f t="shared" si="1"/>
        <v>242</v>
      </c>
    </row>
    <row r="5" spans="1:16" ht="60" x14ac:dyDescent="0.25">
      <c r="A5" s="19" t="s">
        <v>94</v>
      </c>
      <c r="B5" s="19">
        <v>2018</v>
      </c>
      <c r="C5" s="19">
        <v>42</v>
      </c>
      <c r="D5" s="19">
        <v>1</v>
      </c>
      <c r="F5" s="19" t="s">
        <v>212</v>
      </c>
      <c r="G5" s="20">
        <v>42806</v>
      </c>
      <c r="H5" s="20">
        <v>42973</v>
      </c>
      <c r="I5" s="20">
        <v>43048</v>
      </c>
      <c r="J5" s="19" t="s">
        <v>214</v>
      </c>
      <c r="M5" s="16" t="s">
        <v>213</v>
      </c>
      <c r="N5" s="19" t="s">
        <v>205</v>
      </c>
      <c r="O5" s="19">
        <f t="shared" si="0"/>
        <v>167</v>
      </c>
      <c r="P5" s="19">
        <f t="shared" si="1"/>
        <v>242</v>
      </c>
    </row>
    <row r="6" spans="1:16" ht="135" x14ac:dyDescent="0.25">
      <c r="A6" s="19" t="s">
        <v>94</v>
      </c>
      <c r="B6" s="19">
        <v>2018</v>
      </c>
      <c r="C6" s="19">
        <v>42</v>
      </c>
      <c r="D6" s="19">
        <v>1</v>
      </c>
      <c r="F6" s="19" t="s">
        <v>215</v>
      </c>
      <c r="G6" s="20">
        <v>42793</v>
      </c>
      <c r="H6" s="20">
        <v>42997</v>
      </c>
      <c r="I6" s="20">
        <v>43032</v>
      </c>
      <c r="J6" s="19" t="s">
        <v>217</v>
      </c>
      <c r="M6" s="16" t="s">
        <v>216</v>
      </c>
      <c r="N6" s="19" t="s">
        <v>205</v>
      </c>
      <c r="O6" s="19">
        <f t="shared" si="0"/>
        <v>204</v>
      </c>
      <c r="P6" s="19">
        <f t="shared" si="1"/>
        <v>239</v>
      </c>
    </row>
    <row r="7" spans="1:16" ht="60" x14ac:dyDescent="0.25">
      <c r="A7" s="19" t="s">
        <v>94</v>
      </c>
      <c r="B7" s="19">
        <v>2018</v>
      </c>
      <c r="C7" s="19">
        <v>42</v>
      </c>
      <c r="D7" s="19">
        <v>1</v>
      </c>
      <c r="F7" s="19" t="s">
        <v>218</v>
      </c>
      <c r="G7" s="20">
        <v>42790</v>
      </c>
      <c r="H7" s="20">
        <v>43006</v>
      </c>
      <c r="I7" s="20">
        <v>43041</v>
      </c>
      <c r="J7" s="19" t="s">
        <v>219</v>
      </c>
      <c r="M7" s="16" t="s">
        <v>229</v>
      </c>
      <c r="N7" s="19" t="s">
        <v>205</v>
      </c>
      <c r="O7" s="19">
        <f t="shared" si="0"/>
        <v>216</v>
      </c>
      <c r="P7" s="19">
        <f t="shared" si="1"/>
        <v>251</v>
      </c>
    </row>
    <row r="8" spans="1:16" ht="45" x14ac:dyDescent="0.25">
      <c r="A8" s="19" t="s">
        <v>94</v>
      </c>
      <c r="B8" s="19">
        <v>2018</v>
      </c>
      <c r="C8" s="19">
        <v>42</v>
      </c>
      <c r="D8" s="19">
        <v>1</v>
      </c>
      <c r="F8" s="19" t="s">
        <v>220</v>
      </c>
      <c r="G8" s="20">
        <v>42629</v>
      </c>
      <c r="H8" s="20">
        <v>42689</v>
      </c>
      <c r="I8" s="20">
        <v>42801</v>
      </c>
      <c r="J8" s="19" t="s">
        <v>222</v>
      </c>
      <c r="M8" s="19" t="s">
        <v>221</v>
      </c>
      <c r="N8" s="19" t="s">
        <v>205</v>
      </c>
      <c r="O8" s="19">
        <f t="shared" si="0"/>
        <v>60</v>
      </c>
      <c r="P8" s="19">
        <f t="shared" si="1"/>
        <v>172</v>
      </c>
    </row>
    <row r="9" spans="1:16" ht="75" x14ac:dyDescent="0.25">
      <c r="A9" s="19" t="s">
        <v>94</v>
      </c>
      <c r="B9" s="19">
        <v>2018</v>
      </c>
      <c r="C9" s="19">
        <v>42</v>
      </c>
      <c r="D9" s="19">
        <v>1</v>
      </c>
      <c r="F9" s="19" t="s">
        <v>223</v>
      </c>
      <c r="G9" s="20">
        <v>42537</v>
      </c>
      <c r="H9" s="20">
        <v>42685</v>
      </c>
      <c r="I9" s="20">
        <v>42796</v>
      </c>
      <c r="J9" s="19" t="s">
        <v>225</v>
      </c>
      <c r="M9" s="16" t="s">
        <v>224</v>
      </c>
      <c r="N9" s="19" t="s">
        <v>205</v>
      </c>
      <c r="O9" s="19">
        <f t="shared" si="0"/>
        <v>148</v>
      </c>
      <c r="P9" s="19">
        <f t="shared" si="1"/>
        <v>259</v>
      </c>
    </row>
    <row r="10" spans="1:16" ht="60" x14ac:dyDescent="0.25">
      <c r="A10" s="19" t="s">
        <v>94</v>
      </c>
      <c r="B10" s="19">
        <v>2018</v>
      </c>
      <c r="C10" s="19">
        <v>42</v>
      </c>
      <c r="D10" s="19">
        <v>1</v>
      </c>
      <c r="F10" s="19" t="s">
        <v>226</v>
      </c>
      <c r="G10" s="20">
        <v>42555</v>
      </c>
      <c r="H10" s="20">
        <v>42685</v>
      </c>
      <c r="I10" s="20">
        <v>42720</v>
      </c>
      <c r="J10" s="19" t="s">
        <v>228</v>
      </c>
      <c r="M10" s="16" t="s">
        <v>227</v>
      </c>
      <c r="N10" s="19" t="s">
        <v>205</v>
      </c>
      <c r="O10" s="19">
        <f t="shared" si="0"/>
        <v>130</v>
      </c>
      <c r="P10" s="19">
        <f t="shared" si="1"/>
        <v>165</v>
      </c>
    </row>
    <row r="11" spans="1:16" ht="105" x14ac:dyDescent="0.25">
      <c r="A11" s="19" t="s">
        <v>94</v>
      </c>
      <c r="B11" s="19">
        <v>2018</v>
      </c>
      <c r="C11" s="19">
        <v>42</v>
      </c>
      <c r="D11" s="19">
        <v>1</v>
      </c>
      <c r="F11" s="19" t="s">
        <v>230</v>
      </c>
      <c r="G11" s="20">
        <v>42488</v>
      </c>
      <c r="H11" s="20">
        <v>42687</v>
      </c>
      <c r="I11" s="20">
        <v>42755</v>
      </c>
      <c r="J11" s="19" t="s">
        <v>232</v>
      </c>
      <c r="M11" s="16" t="s">
        <v>231</v>
      </c>
      <c r="N11" s="19" t="s">
        <v>205</v>
      </c>
      <c r="O11" s="19">
        <f t="shared" si="0"/>
        <v>199</v>
      </c>
      <c r="P11" s="19">
        <f t="shared" si="1"/>
        <v>267</v>
      </c>
    </row>
    <row r="12" spans="1:16" ht="45" x14ac:dyDescent="0.25">
      <c r="A12" s="19" t="s">
        <v>80</v>
      </c>
      <c r="B12" s="19">
        <v>2018</v>
      </c>
      <c r="C12" s="19">
        <v>16</v>
      </c>
      <c r="E12" s="19">
        <v>11</v>
      </c>
      <c r="G12" s="20">
        <v>42793</v>
      </c>
      <c r="H12" s="20">
        <v>43159</v>
      </c>
      <c r="I12" s="20">
        <v>43178</v>
      </c>
      <c r="J12" s="19" t="s">
        <v>344</v>
      </c>
      <c r="K12" s="19" t="s">
        <v>370</v>
      </c>
      <c r="M12" s="16" t="s">
        <v>343</v>
      </c>
      <c r="N12" s="19" t="s">
        <v>318</v>
      </c>
      <c r="O12" s="19">
        <f t="shared" si="0"/>
        <v>366</v>
      </c>
      <c r="P12" s="19">
        <f t="shared" si="1"/>
        <v>385</v>
      </c>
    </row>
    <row r="13" spans="1:16" ht="75" x14ac:dyDescent="0.25">
      <c r="A13" s="19" t="s">
        <v>80</v>
      </c>
      <c r="B13" s="19">
        <v>2018</v>
      </c>
      <c r="C13" s="19">
        <v>16</v>
      </c>
      <c r="E13" s="19">
        <v>10</v>
      </c>
      <c r="G13" s="20">
        <v>42829</v>
      </c>
      <c r="H13" s="20">
        <v>43154</v>
      </c>
      <c r="I13" s="20">
        <v>43168</v>
      </c>
      <c r="J13" s="19" t="s">
        <v>344</v>
      </c>
      <c r="M13" s="16" t="s">
        <v>345</v>
      </c>
      <c r="N13" s="19" t="s">
        <v>318</v>
      </c>
      <c r="O13" s="19">
        <f t="shared" si="0"/>
        <v>325</v>
      </c>
      <c r="P13" s="19">
        <f t="shared" si="1"/>
        <v>339</v>
      </c>
    </row>
    <row r="14" spans="1:16" ht="60" x14ac:dyDescent="0.25">
      <c r="A14" s="19" t="s">
        <v>80</v>
      </c>
      <c r="B14" s="19">
        <v>2018</v>
      </c>
      <c r="C14" s="19">
        <v>16</v>
      </c>
      <c r="E14" s="19">
        <v>9</v>
      </c>
      <c r="G14" s="20">
        <v>43008</v>
      </c>
      <c r="H14" s="20">
        <v>43157</v>
      </c>
      <c r="I14" s="20">
        <v>43167</v>
      </c>
      <c r="J14" s="19" t="s">
        <v>346</v>
      </c>
      <c r="K14" s="19" t="s">
        <v>348</v>
      </c>
      <c r="M14" s="16" t="s">
        <v>347</v>
      </c>
      <c r="N14" s="19" t="s">
        <v>318</v>
      </c>
      <c r="O14" s="19">
        <f t="shared" si="0"/>
        <v>149</v>
      </c>
      <c r="P14" s="19">
        <f t="shared" si="1"/>
        <v>159</v>
      </c>
    </row>
    <row r="15" spans="1:16" ht="60" x14ac:dyDescent="0.25">
      <c r="A15" s="19" t="s">
        <v>80</v>
      </c>
      <c r="B15" s="19">
        <v>2018</v>
      </c>
      <c r="C15" s="19">
        <v>16</v>
      </c>
      <c r="E15" s="19">
        <v>8</v>
      </c>
      <c r="G15" s="20">
        <v>43002</v>
      </c>
      <c r="H15" s="20">
        <v>43144</v>
      </c>
      <c r="I15" s="20">
        <v>43161</v>
      </c>
      <c r="J15" s="19" t="s">
        <v>351</v>
      </c>
      <c r="K15" s="19" t="s">
        <v>349</v>
      </c>
      <c r="M15" s="16" t="s">
        <v>350</v>
      </c>
      <c r="N15" s="19" t="s">
        <v>318</v>
      </c>
      <c r="O15" s="19">
        <f t="shared" si="0"/>
        <v>142</v>
      </c>
      <c r="P15" s="19">
        <f t="shared" si="1"/>
        <v>159</v>
      </c>
    </row>
    <row r="16" spans="1:16" ht="75" x14ac:dyDescent="0.25">
      <c r="A16" s="19" t="s">
        <v>80</v>
      </c>
      <c r="B16" s="19">
        <v>2018</v>
      </c>
      <c r="C16" s="19">
        <v>16</v>
      </c>
      <c r="E16" s="19">
        <v>7</v>
      </c>
      <c r="G16" s="20">
        <v>42656</v>
      </c>
      <c r="H16" s="20">
        <v>43110</v>
      </c>
      <c r="I16" s="20">
        <v>43151</v>
      </c>
      <c r="J16" s="19" t="s">
        <v>352</v>
      </c>
      <c r="K16" s="42" t="s">
        <v>354</v>
      </c>
      <c r="M16" s="16" t="s">
        <v>353</v>
      </c>
      <c r="N16" s="19" t="s">
        <v>318</v>
      </c>
      <c r="O16" s="19">
        <f t="shared" si="0"/>
        <v>454</v>
      </c>
      <c r="P16" s="19">
        <f t="shared" si="1"/>
        <v>495</v>
      </c>
    </row>
    <row r="17" spans="1:16" ht="150" x14ac:dyDescent="0.25">
      <c r="A17" s="19" t="s">
        <v>80</v>
      </c>
      <c r="B17" s="19">
        <v>2018</v>
      </c>
      <c r="C17" s="19">
        <v>16</v>
      </c>
      <c r="E17" s="19">
        <v>6</v>
      </c>
      <c r="G17" s="20">
        <v>43048</v>
      </c>
      <c r="H17" s="20">
        <v>43120</v>
      </c>
      <c r="I17" s="20">
        <v>43146</v>
      </c>
      <c r="J17" s="19" t="s">
        <v>355</v>
      </c>
      <c r="K17" s="19" t="s">
        <v>357</v>
      </c>
      <c r="M17" s="16" t="s">
        <v>356</v>
      </c>
      <c r="N17" s="19" t="s">
        <v>318</v>
      </c>
      <c r="O17" s="19">
        <f t="shared" si="0"/>
        <v>72</v>
      </c>
      <c r="P17" s="19">
        <f t="shared" si="1"/>
        <v>98</v>
      </c>
    </row>
    <row r="18" spans="1:16" ht="75" x14ac:dyDescent="0.25">
      <c r="A18" s="19" t="s">
        <v>80</v>
      </c>
      <c r="B18" s="19">
        <v>2018</v>
      </c>
      <c r="C18" s="19">
        <v>16</v>
      </c>
      <c r="E18" s="19">
        <v>5</v>
      </c>
      <c r="G18" s="20">
        <v>43048</v>
      </c>
      <c r="H18" s="20">
        <v>43129</v>
      </c>
      <c r="I18" s="20">
        <v>43139</v>
      </c>
      <c r="J18" s="19" t="s">
        <v>358</v>
      </c>
      <c r="K18" s="19" t="s">
        <v>361</v>
      </c>
      <c r="M18" s="16" t="s">
        <v>359</v>
      </c>
      <c r="N18" s="19" t="s">
        <v>318</v>
      </c>
      <c r="O18" s="19">
        <f t="shared" si="0"/>
        <v>81</v>
      </c>
      <c r="P18" s="19">
        <f t="shared" si="1"/>
        <v>91</v>
      </c>
    </row>
    <row r="19" spans="1:16" ht="45" x14ac:dyDescent="0.25">
      <c r="A19" s="19" t="s">
        <v>80</v>
      </c>
      <c r="B19" s="19">
        <v>2018</v>
      </c>
      <c r="C19" s="19">
        <v>16</v>
      </c>
      <c r="D19" s="39"/>
      <c r="E19" s="19">
        <v>4</v>
      </c>
      <c r="G19" s="20">
        <v>42717</v>
      </c>
      <c r="H19" s="20">
        <v>43123</v>
      </c>
      <c r="I19" s="20">
        <v>43131</v>
      </c>
      <c r="J19" s="19" t="s">
        <v>360</v>
      </c>
      <c r="K19" s="19" t="s">
        <v>363</v>
      </c>
      <c r="M19" s="16" t="s">
        <v>362</v>
      </c>
      <c r="N19" s="19" t="s">
        <v>318</v>
      </c>
      <c r="O19" s="19">
        <f t="shared" si="0"/>
        <v>406</v>
      </c>
      <c r="P19" s="19">
        <f t="shared" si="1"/>
        <v>414</v>
      </c>
    </row>
    <row r="20" spans="1:16" ht="165" x14ac:dyDescent="0.25">
      <c r="A20" s="19" t="s">
        <v>80</v>
      </c>
      <c r="B20" s="19">
        <v>2018</v>
      </c>
      <c r="C20" s="19">
        <v>16</v>
      </c>
      <c r="E20" s="19">
        <v>3</v>
      </c>
      <c r="G20" s="20">
        <v>42759</v>
      </c>
      <c r="H20" s="20">
        <v>43122</v>
      </c>
      <c r="I20" s="20">
        <v>43130</v>
      </c>
      <c r="J20" s="19" t="s">
        <v>365</v>
      </c>
      <c r="K20" s="19" t="s">
        <v>366</v>
      </c>
      <c r="M20" s="16" t="s">
        <v>364</v>
      </c>
      <c r="N20" s="19" t="s">
        <v>318</v>
      </c>
      <c r="O20" s="19">
        <f t="shared" si="0"/>
        <v>363</v>
      </c>
      <c r="P20" s="19">
        <f t="shared" si="1"/>
        <v>371</v>
      </c>
    </row>
    <row r="21" spans="1:16" ht="75" x14ac:dyDescent="0.25">
      <c r="A21" s="19" t="s">
        <v>80</v>
      </c>
      <c r="B21" s="19">
        <v>2018</v>
      </c>
      <c r="C21" s="19">
        <v>16</v>
      </c>
      <c r="E21" s="19">
        <v>2</v>
      </c>
      <c r="G21" s="20">
        <v>42986</v>
      </c>
      <c r="H21" s="20">
        <v>43103</v>
      </c>
      <c r="I21" s="20">
        <v>43122</v>
      </c>
      <c r="J21" s="19" t="s">
        <v>368</v>
      </c>
      <c r="K21" s="19" t="s">
        <v>369</v>
      </c>
      <c r="M21" s="16" t="s">
        <v>367</v>
      </c>
      <c r="N21" s="19" t="s">
        <v>126</v>
      </c>
      <c r="O21" s="19">
        <f t="shared" si="0"/>
        <v>117</v>
      </c>
      <c r="P21" s="19">
        <f t="shared" si="1"/>
        <v>136</v>
      </c>
    </row>
    <row r="22" spans="1:16" ht="45" x14ac:dyDescent="0.25">
      <c r="A22" s="19" t="s">
        <v>78</v>
      </c>
      <c r="B22" s="19">
        <v>2018</v>
      </c>
      <c r="C22" s="19">
        <v>18</v>
      </c>
      <c r="G22" s="20">
        <v>42969</v>
      </c>
      <c r="H22" s="36">
        <v>43165</v>
      </c>
      <c r="I22" s="20">
        <v>43173</v>
      </c>
      <c r="J22" s="19" t="s">
        <v>372</v>
      </c>
      <c r="K22" s="19" t="s">
        <v>373</v>
      </c>
      <c r="M22" s="16" t="s">
        <v>374</v>
      </c>
      <c r="N22" s="19" t="s">
        <v>125</v>
      </c>
      <c r="O22" s="19">
        <f t="shared" si="0"/>
        <v>196</v>
      </c>
      <c r="P22" s="19">
        <f t="shared" si="1"/>
        <v>204</v>
      </c>
    </row>
    <row r="23" spans="1:16" ht="150" x14ac:dyDescent="0.25">
      <c r="A23" s="19" t="s">
        <v>78</v>
      </c>
      <c r="B23" s="19">
        <v>2018</v>
      </c>
      <c r="C23" s="19">
        <v>18</v>
      </c>
      <c r="G23" s="20">
        <v>43082</v>
      </c>
      <c r="H23" s="20">
        <v>43139</v>
      </c>
      <c r="I23" s="20">
        <v>43172</v>
      </c>
      <c r="J23" s="19" t="s">
        <v>375</v>
      </c>
      <c r="K23" s="19" t="s">
        <v>377</v>
      </c>
      <c r="M23" s="16" t="s">
        <v>376</v>
      </c>
      <c r="N23" s="19" t="s">
        <v>126</v>
      </c>
      <c r="O23" s="19">
        <f t="shared" si="0"/>
        <v>57</v>
      </c>
      <c r="P23" s="19">
        <f t="shared" si="1"/>
        <v>90</v>
      </c>
    </row>
    <row r="24" spans="1:16" ht="105" x14ac:dyDescent="0.25">
      <c r="A24" s="19" t="s">
        <v>78</v>
      </c>
      <c r="B24" s="19">
        <v>2018</v>
      </c>
      <c r="C24" s="19">
        <v>18</v>
      </c>
      <c r="G24" s="20">
        <v>42965</v>
      </c>
      <c r="H24" s="20">
        <v>43153</v>
      </c>
      <c r="I24" s="20">
        <v>43158</v>
      </c>
      <c r="J24" s="19" t="s">
        <v>378</v>
      </c>
      <c r="K24" s="19" t="s">
        <v>380</v>
      </c>
      <c r="M24" s="16" t="s">
        <v>379</v>
      </c>
      <c r="N24" s="19" t="s">
        <v>126</v>
      </c>
      <c r="O24" s="19">
        <f t="shared" si="0"/>
        <v>188</v>
      </c>
      <c r="P24" s="19">
        <f t="shared" si="1"/>
        <v>193</v>
      </c>
    </row>
    <row r="25" spans="1:16" ht="165" x14ac:dyDescent="0.25">
      <c r="A25" s="19" t="s">
        <v>78</v>
      </c>
      <c r="B25" s="19">
        <v>2018</v>
      </c>
      <c r="C25" s="19">
        <v>18</v>
      </c>
      <c r="G25" s="20">
        <v>42781</v>
      </c>
      <c r="H25" s="20">
        <v>43151</v>
      </c>
      <c r="I25" s="20">
        <v>43157</v>
      </c>
      <c r="J25" s="19" t="s">
        <v>381</v>
      </c>
      <c r="K25" s="19" t="s">
        <v>383</v>
      </c>
      <c r="M25" s="16" t="s">
        <v>382</v>
      </c>
      <c r="N25" s="19" t="s">
        <v>125</v>
      </c>
      <c r="O25" s="19">
        <f t="shared" si="0"/>
        <v>370</v>
      </c>
      <c r="P25" s="19">
        <f t="shared" si="1"/>
        <v>376</v>
      </c>
    </row>
    <row r="26" spans="1:16" ht="60" x14ac:dyDescent="0.25">
      <c r="A26" s="19" t="s">
        <v>78</v>
      </c>
      <c r="B26" s="19">
        <v>2018</v>
      </c>
      <c r="C26" s="19">
        <v>18</v>
      </c>
      <c r="G26" s="20">
        <v>43010</v>
      </c>
      <c r="H26" s="20">
        <v>43126</v>
      </c>
      <c r="I26" s="20">
        <v>43136</v>
      </c>
      <c r="J26" s="19" t="s">
        <v>384</v>
      </c>
      <c r="K26" s="19" t="s">
        <v>386</v>
      </c>
      <c r="M26" s="16" t="s">
        <v>385</v>
      </c>
      <c r="N26" s="19" t="s">
        <v>126</v>
      </c>
      <c r="O26" s="19">
        <f t="shared" si="0"/>
        <v>116</v>
      </c>
      <c r="P26" s="19">
        <f t="shared" si="1"/>
        <v>126</v>
      </c>
    </row>
    <row r="27" spans="1:16" ht="60" x14ac:dyDescent="0.25">
      <c r="A27" s="19" t="s">
        <v>78</v>
      </c>
      <c r="B27" s="19">
        <v>2018</v>
      </c>
      <c r="C27" s="19">
        <v>18</v>
      </c>
      <c r="G27" s="20">
        <v>43060</v>
      </c>
      <c r="H27" s="20">
        <v>43117</v>
      </c>
      <c r="I27" s="20">
        <v>43127</v>
      </c>
      <c r="J27" s="19" t="s">
        <v>387</v>
      </c>
      <c r="K27" s="19" t="s">
        <v>389</v>
      </c>
      <c r="M27" s="16" t="s">
        <v>388</v>
      </c>
      <c r="N27" s="19" t="s">
        <v>126</v>
      </c>
      <c r="O27" s="19">
        <f t="shared" si="0"/>
        <v>57</v>
      </c>
      <c r="P27" s="19">
        <f t="shared" si="1"/>
        <v>67</v>
      </c>
    </row>
    <row r="28" spans="1:16" ht="255" x14ac:dyDescent="0.25">
      <c r="A28" s="19" t="s">
        <v>78</v>
      </c>
      <c r="B28" s="19">
        <v>2018</v>
      </c>
      <c r="C28" s="19">
        <v>18</v>
      </c>
      <c r="G28" s="20">
        <v>43053</v>
      </c>
      <c r="H28" s="20">
        <v>43090</v>
      </c>
      <c r="I28" s="20">
        <v>43105</v>
      </c>
      <c r="J28" s="19" t="s">
        <v>390</v>
      </c>
      <c r="K28" s="19" t="s">
        <v>392</v>
      </c>
      <c r="M28" s="16" t="s">
        <v>391</v>
      </c>
      <c r="N28" s="19" t="s">
        <v>125</v>
      </c>
      <c r="O28" s="19">
        <f t="shared" si="0"/>
        <v>37</v>
      </c>
      <c r="P28" s="19">
        <f t="shared" si="1"/>
        <v>52</v>
      </c>
    </row>
    <row r="29" spans="1:16" ht="90" x14ac:dyDescent="0.25">
      <c r="A29" s="19" t="s">
        <v>78</v>
      </c>
      <c r="B29" s="19">
        <v>2018</v>
      </c>
      <c r="C29" s="19">
        <v>18</v>
      </c>
      <c r="G29" s="20">
        <v>42988</v>
      </c>
      <c r="H29" s="20">
        <v>43066</v>
      </c>
      <c r="I29" s="20">
        <v>43071</v>
      </c>
      <c r="J29" s="19" t="s">
        <v>393</v>
      </c>
      <c r="K29" s="19" t="s">
        <v>394</v>
      </c>
      <c r="M29" s="16" t="s">
        <v>395</v>
      </c>
      <c r="N29" s="19" t="s">
        <v>125</v>
      </c>
      <c r="O29" s="19">
        <f t="shared" si="0"/>
        <v>78</v>
      </c>
      <c r="P29" s="19">
        <f t="shared" si="1"/>
        <v>83</v>
      </c>
    </row>
    <row r="30" spans="1:16" ht="90" x14ac:dyDescent="0.25">
      <c r="A30" s="19" t="s">
        <v>78</v>
      </c>
      <c r="B30" s="19">
        <v>2018</v>
      </c>
      <c r="C30" s="19">
        <v>18</v>
      </c>
      <c r="G30" s="20">
        <v>42971</v>
      </c>
      <c r="H30" s="20">
        <v>43056</v>
      </c>
      <c r="I30" s="20">
        <v>43069</v>
      </c>
      <c r="J30" s="19" t="s">
        <v>396</v>
      </c>
      <c r="K30" s="19" t="s">
        <v>397</v>
      </c>
      <c r="M30" s="16" t="s">
        <v>398</v>
      </c>
      <c r="N30" s="19" t="s">
        <v>125</v>
      </c>
      <c r="O30" s="19">
        <f t="shared" si="0"/>
        <v>85</v>
      </c>
      <c r="P30" s="19">
        <f t="shared" si="1"/>
        <v>98</v>
      </c>
    </row>
    <row r="31" spans="1:16" ht="105" x14ac:dyDescent="0.25">
      <c r="A31" s="19" t="s">
        <v>78</v>
      </c>
      <c r="B31" s="19">
        <v>2018</v>
      </c>
      <c r="C31" s="19">
        <v>18</v>
      </c>
      <c r="G31" s="20">
        <v>42992</v>
      </c>
      <c r="H31" s="20">
        <v>43024</v>
      </c>
      <c r="I31" s="36">
        <v>43042</v>
      </c>
      <c r="J31" s="19" t="s">
        <v>401</v>
      </c>
      <c r="K31" s="19" t="s">
        <v>402</v>
      </c>
      <c r="M31" s="43" t="s">
        <v>403</v>
      </c>
      <c r="N31" s="19" t="s">
        <v>125</v>
      </c>
      <c r="O31" s="19">
        <f t="shared" si="0"/>
        <v>32</v>
      </c>
      <c r="P31" s="19">
        <f t="shared" si="1"/>
        <v>50</v>
      </c>
    </row>
    <row r="32" spans="1:16" ht="120" x14ac:dyDescent="0.25">
      <c r="A32" s="19" t="s">
        <v>72</v>
      </c>
      <c r="B32" s="19">
        <v>2018</v>
      </c>
      <c r="C32" s="19">
        <v>27</v>
      </c>
      <c r="D32" s="19">
        <v>4</v>
      </c>
      <c r="G32" s="20">
        <v>42971</v>
      </c>
      <c r="H32" s="20">
        <v>43108</v>
      </c>
      <c r="I32" s="20">
        <v>43185</v>
      </c>
      <c r="J32" s="19" t="s">
        <v>433</v>
      </c>
      <c r="K32" s="19" t="s">
        <v>434</v>
      </c>
      <c r="M32" s="16" t="s">
        <v>432</v>
      </c>
      <c r="N32" s="19" t="s">
        <v>125</v>
      </c>
      <c r="O32" s="19">
        <f t="shared" si="0"/>
        <v>137</v>
      </c>
      <c r="P32" s="19">
        <f t="shared" si="1"/>
        <v>214</v>
      </c>
    </row>
    <row r="33" spans="1:18" ht="60" x14ac:dyDescent="0.25">
      <c r="A33" s="19" t="s">
        <v>72</v>
      </c>
      <c r="B33" s="19">
        <v>2018</v>
      </c>
      <c r="C33" s="19">
        <v>27</v>
      </c>
      <c r="D33" s="19">
        <v>4</v>
      </c>
      <c r="G33" s="20">
        <v>42821</v>
      </c>
      <c r="H33" s="20">
        <v>43129</v>
      </c>
      <c r="I33" s="20">
        <v>43185</v>
      </c>
      <c r="J33" s="19" t="s">
        <v>437</v>
      </c>
      <c r="K33" s="19" t="s">
        <v>435</v>
      </c>
      <c r="M33" s="16" t="s">
        <v>436</v>
      </c>
      <c r="N33" s="19" t="s">
        <v>125</v>
      </c>
      <c r="O33" s="19">
        <f t="shared" si="0"/>
        <v>308</v>
      </c>
      <c r="P33" s="19">
        <f t="shared" si="1"/>
        <v>364</v>
      </c>
    </row>
    <row r="34" spans="1:18" ht="105" x14ac:dyDescent="0.25">
      <c r="A34" s="19" t="s">
        <v>72</v>
      </c>
      <c r="B34" s="19">
        <v>2018</v>
      </c>
      <c r="C34" s="19">
        <v>27</v>
      </c>
      <c r="D34" s="19">
        <v>4</v>
      </c>
      <c r="G34" s="20">
        <v>42711</v>
      </c>
      <c r="H34" s="20">
        <v>43117</v>
      </c>
      <c r="I34" s="20">
        <v>43183</v>
      </c>
      <c r="J34" s="19" t="s">
        <v>440</v>
      </c>
      <c r="K34" s="19" t="s">
        <v>438</v>
      </c>
      <c r="M34" s="16" t="s">
        <v>439</v>
      </c>
      <c r="N34" s="19" t="s">
        <v>125</v>
      </c>
      <c r="O34" s="19">
        <f t="shared" ref="O34:O65" si="2">H34-G34</f>
        <v>406</v>
      </c>
      <c r="P34" s="19">
        <f t="shared" ref="P34:P65" si="3">I34-G34</f>
        <v>472</v>
      </c>
    </row>
    <row r="35" spans="1:18" ht="105" x14ac:dyDescent="0.25">
      <c r="A35" s="19" t="s">
        <v>72</v>
      </c>
      <c r="B35" s="19">
        <v>2018</v>
      </c>
      <c r="C35" s="19">
        <v>27</v>
      </c>
      <c r="D35" s="19">
        <v>4</v>
      </c>
      <c r="G35" s="20">
        <v>42711</v>
      </c>
      <c r="H35" s="20">
        <v>43074</v>
      </c>
      <c r="I35" s="20">
        <v>43117</v>
      </c>
      <c r="J35" s="19" t="s">
        <v>441</v>
      </c>
      <c r="K35" s="19" t="s">
        <v>442</v>
      </c>
      <c r="M35" s="16" t="s">
        <v>439</v>
      </c>
      <c r="N35" s="19" t="s">
        <v>446</v>
      </c>
      <c r="O35" s="19">
        <f t="shared" si="2"/>
        <v>363</v>
      </c>
      <c r="P35" s="19">
        <f t="shared" si="3"/>
        <v>406</v>
      </c>
    </row>
    <row r="36" spans="1:18" ht="75" x14ac:dyDescent="0.25">
      <c r="A36" s="19" t="s">
        <v>72</v>
      </c>
      <c r="B36" s="19">
        <v>2018</v>
      </c>
      <c r="C36" s="19">
        <v>27</v>
      </c>
      <c r="D36" s="19">
        <v>4</v>
      </c>
      <c r="G36" s="20">
        <v>42769</v>
      </c>
      <c r="H36" s="20">
        <v>43145</v>
      </c>
      <c r="I36" s="20">
        <v>43183</v>
      </c>
      <c r="J36" s="19" t="s">
        <v>444</v>
      </c>
      <c r="K36" s="19" t="s">
        <v>443</v>
      </c>
      <c r="M36" s="16" t="s">
        <v>445</v>
      </c>
      <c r="N36" s="19" t="s">
        <v>125</v>
      </c>
      <c r="O36" s="19">
        <f t="shared" si="2"/>
        <v>376</v>
      </c>
      <c r="P36" s="19">
        <f t="shared" si="3"/>
        <v>414</v>
      </c>
    </row>
    <row r="37" spans="1:18" ht="60" x14ac:dyDescent="0.25">
      <c r="A37" s="19" t="s">
        <v>72</v>
      </c>
      <c r="B37" s="19">
        <v>2018</v>
      </c>
      <c r="C37" s="19">
        <v>27</v>
      </c>
      <c r="D37" s="19">
        <v>4</v>
      </c>
      <c r="G37" s="20">
        <v>42597</v>
      </c>
      <c r="H37" s="20">
        <v>43128</v>
      </c>
      <c r="I37" s="20">
        <v>43172</v>
      </c>
      <c r="J37" s="19" t="s">
        <v>448</v>
      </c>
      <c r="K37" s="19" t="s">
        <v>449</v>
      </c>
      <c r="M37" s="16" t="s">
        <v>447</v>
      </c>
      <c r="N37" s="19" t="s">
        <v>125</v>
      </c>
      <c r="O37" s="19">
        <f t="shared" si="2"/>
        <v>531</v>
      </c>
      <c r="P37" s="19">
        <f t="shared" si="3"/>
        <v>575</v>
      </c>
    </row>
    <row r="38" spans="1:18" ht="75" x14ac:dyDescent="0.25">
      <c r="A38" s="19" t="s">
        <v>72</v>
      </c>
      <c r="B38" s="19">
        <v>2018</v>
      </c>
      <c r="C38" s="19">
        <v>27</v>
      </c>
      <c r="D38" s="19">
        <v>4</v>
      </c>
      <c r="G38" s="20">
        <v>42898</v>
      </c>
      <c r="H38" s="20">
        <v>43128</v>
      </c>
      <c r="I38" s="20">
        <v>43158</v>
      </c>
      <c r="J38" s="19" t="s">
        <v>451</v>
      </c>
      <c r="K38" s="19" t="s">
        <v>452</v>
      </c>
      <c r="M38" s="16" t="s">
        <v>450</v>
      </c>
      <c r="N38" s="19" t="s">
        <v>453</v>
      </c>
      <c r="O38" s="19">
        <f t="shared" si="2"/>
        <v>230</v>
      </c>
      <c r="P38" s="19">
        <f t="shared" si="3"/>
        <v>260</v>
      </c>
    </row>
    <row r="39" spans="1:18" ht="60" x14ac:dyDescent="0.25">
      <c r="A39" s="19" t="s">
        <v>72</v>
      </c>
      <c r="B39" s="19">
        <v>2018</v>
      </c>
      <c r="C39" s="19">
        <v>27</v>
      </c>
      <c r="D39" s="19">
        <v>4</v>
      </c>
      <c r="G39" s="20">
        <v>42746</v>
      </c>
      <c r="H39" s="20">
        <v>43110</v>
      </c>
      <c r="I39" s="20">
        <v>43157</v>
      </c>
      <c r="J39" s="19" t="s">
        <v>454</v>
      </c>
      <c r="K39" s="19" t="s">
        <v>455</v>
      </c>
      <c r="M39" s="16" t="s">
        <v>456</v>
      </c>
      <c r="N39" s="19" t="s">
        <v>125</v>
      </c>
      <c r="O39" s="19">
        <f t="shared" si="2"/>
        <v>364</v>
      </c>
      <c r="P39" s="19">
        <f t="shared" si="3"/>
        <v>411</v>
      </c>
    </row>
    <row r="40" spans="1:18" ht="150" x14ac:dyDescent="0.25">
      <c r="A40" s="19" t="s">
        <v>72</v>
      </c>
      <c r="B40" s="19">
        <v>2018</v>
      </c>
      <c r="C40" s="19">
        <v>27</v>
      </c>
      <c r="D40" s="19">
        <v>4</v>
      </c>
      <c r="G40" s="20">
        <v>42864</v>
      </c>
      <c r="H40" s="20">
        <v>43103</v>
      </c>
      <c r="I40" s="20">
        <v>43153</v>
      </c>
      <c r="J40" s="46" t="s">
        <v>458</v>
      </c>
      <c r="K40" s="19" t="s">
        <v>459</v>
      </c>
      <c r="M40" s="16" t="s">
        <v>457</v>
      </c>
      <c r="N40" s="19" t="s">
        <v>453</v>
      </c>
      <c r="O40" s="19">
        <f t="shared" si="2"/>
        <v>239</v>
      </c>
      <c r="P40" s="19">
        <f t="shared" si="3"/>
        <v>289</v>
      </c>
    </row>
    <row r="41" spans="1:18" ht="75" x14ac:dyDescent="0.25">
      <c r="A41" s="19" t="s">
        <v>72</v>
      </c>
      <c r="B41" s="19">
        <v>2018</v>
      </c>
      <c r="C41" s="19">
        <v>27</v>
      </c>
      <c r="D41" s="19">
        <v>4</v>
      </c>
      <c r="G41" s="20">
        <v>42856</v>
      </c>
      <c r="H41" s="20">
        <v>43115</v>
      </c>
      <c r="I41" s="20">
        <v>43152</v>
      </c>
      <c r="J41" s="19" t="s">
        <v>461</v>
      </c>
      <c r="K41" s="19" t="s">
        <v>460</v>
      </c>
      <c r="M41" s="16" t="s">
        <v>462</v>
      </c>
      <c r="N41" s="19" t="s">
        <v>453</v>
      </c>
      <c r="O41" s="19">
        <f t="shared" si="2"/>
        <v>259</v>
      </c>
      <c r="P41" s="19">
        <f t="shared" si="3"/>
        <v>296</v>
      </c>
    </row>
    <row r="42" spans="1:18" ht="75" x14ac:dyDescent="0.25">
      <c r="A42" s="19" t="s">
        <v>100</v>
      </c>
      <c r="B42" s="19">
        <v>2018</v>
      </c>
      <c r="C42" s="19">
        <v>8</v>
      </c>
      <c r="E42" s="19">
        <v>7</v>
      </c>
      <c r="G42" s="23">
        <v>43038</v>
      </c>
      <c r="H42" s="23">
        <v>43161</v>
      </c>
      <c r="I42" s="20">
        <v>43169</v>
      </c>
      <c r="J42" s="19" t="s">
        <v>114</v>
      </c>
      <c r="K42" s="19" t="s">
        <v>112</v>
      </c>
      <c r="L42" s="19" t="s">
        <v>113</v>
      </c>
      <c r="M42" s="21" t="s">
        <v>4</v>
      </c>
      <c r="N42" s="17" t="s">
        <v>125</v>
      </c>
      <c r="O42" s="19">
        <f t="shared" si="2"/>
        <v>123</v>
      </c>
      <c r="P42" s="19">
        <f t="shared" si="3"/>
        <v>131</v>
      </c>
    </row>
    <row r="43" spans="1:18" ht="75" x14ac:dyDescent="0.25">
      <c r="A43" s="19" t="s">
        <v>100</v>
      </c>
      <c r="B43" s="19">
        <v>2018</v>
      </c>
      <c r="C43" s="19">
        <v>8</v>
      </c>
      <c r="E43" s="19">
        <v>6</v>
      </c>
      <c r="G43" s="23">
        <v>43096</v>
      </c>
      <c r="H43" s="20">
        <v>43165</v>
      </c>
      <c r="I43" s="20">
        <v>43168</v>
      </c>
      <c r="J43" s="24" t="s">
        <v>115</v>
      </c>
      <c r="K43" s="25" t="s">
        <v>116</v>
      </c>
      <c r="M43" s="21" t="s">
        <v>14</v>
      </c>
      <c r="N43" s="17" t="s">
        <v>125</v>
      </c>
      <c r="O43" s="19">
        <f t="shared" si="2"/>
        <v>69</v>
      </c>
      <c r="P43" s="19">
        <f t="shared" si="3"/>
        <v>72</v>
      </c>
      <c r="R43" s="37"/>
    </row>
    <row r="44" spans="1:18" ht="90" x14ac:dyDescent="0.25">
      <c r="A44" s="19" t="s">
        <v>100</v>
      </c>
      <c r="B44" s="19">
        <v>2018</v>
      </c>
      <c r="C44" s="19">
        <v>8</v>
      </c>
      <c r="E44" s="19">
        <v>5</v>
      </c>
      <c r="G44" s="20">
        <v>42954</v>
      </c>
      <c r="H44" s="20">
        <v>43146</v>
      </c>
      <c r="I44" s="20">
        <v>43158</v>
      </c>
      <c r="J44" s="24" t="s">
        <v>117</v>
      </c>
      <c r="K44" s="19" t="s">
        <v>124</v>
      </c>
      <c r="M44" s="26" t="s">
        <v>23</v>
      </c>
      <c r="N44" s="17" t="s">
        <v>125</v>
      </c>
      <c r="O44" s="19">
        <f t="shared" si="2"/>
        <v>192</v>
      </c>
      <c r="P44" s="19">
        <f t="shared" si="3"/>
        <v>204</v>
      </c>
      <c r="R44" s="37"/>
    </row>
    <row r="45" spans="1:18" ht="60" x14ac:dyDescent="0.25">
      <c r="A45" s="19" t="s">
        <v>100</v>
      </c>
      <c r="B45" s="19">
        <v>2018</v>
      </c>
      <c r="C45" s="19">
        <v>8</v>
      </c>
      <c r="E45" s="19">
        <v>4</v>
      </c>
      <c r="G45" s="23">
        <v>42954</v>
      </c>
      <c r="H45" s="20">
        <v>43146</v>
      </c>
      <c r="I45" s="20">
        <v>43151</v>
      </c>
      <c r="J45" s="24" t="s">
        <v>119</v>
      </c>
      <c r="K45" s="19" t="s">
        <v>120</v>
      </c>
      <c r="L45" s="25" t="s">
        <v>121</v>
      </c>
      <c r="M45" s="21" t="s">
        <v>122</v>
      </c>
      <c r="N45" s="17" t="s">
        <v>126</v>
      </c>
      <c r="O45" s="19">
        <f t="shared" si="2"/>
        <v>192</v>
      </c>
      <c r="P45" s="19">
        <f t="shared" si="3"/>
        <v>197</v>
      </c>
      <c r="R45" s="37"/>
    </row>
    <row r="46" spans="1:18" ht="135" x14ac:dyDescent="0.25">
      <c r="A46" s="19" t="s">
        <v>100</v>
      </c>
      <c r="B46" s="19">
        <v>2018</v>
      </c>
      <c r="C46" s="19">
        <v>8</v>
      </c>
      <c r="E46" s="19">
        <v>3</v>
      </c>
      <c r="G46" s="23">
        <v>42987</v>
      </c>
      <c r="H46" s="23">
        <v>43118</v>
      </c>
      <c r="I46" s="23">
        <v>43127</v>
      </c>
      <c r="J46" s="24" t="s">
        <v>127</v>
      </c>
      <c r="K46" s="25" t="s">
        <v>128</v>
      </c>
      <c r="M46" s="27" t="s">
        <v>129</v>
      </c>
      <c r="N46" s="17" t="s">
        <v>125</v>
      </c>
      <c r="O46" s="19">
        <f t="shared" si="2"/>
        <v>131</v>
      </c>
      <c r="P46" s="19">
        <f t="shared" si="3"/>
        <v>140</v>
      </c>
      <c r="R46" s="37"/>
    </row>
    <row r="47" spans="1:18" ht="60" x14ac:dyDescent="0.25">
      <c r="A47" s="19" t="s">
        <v>100</v>
      </c>
      <c r="B47" s="19">
        <v>2018</v>
      </c>
      <c r="C47" s="19">
        <v>8</v>
      </c>
      <c r="E47" s="19">
        <v>2</v>
      </c>
      <c r="G47" s="23">
        <v>42908</v>
      </c>
      <c r="H47" s="23">
        <v>43111</v>
      </c>
      <c r="I47" s="23">
        <v>43124</v>
      </c>
      <c r="J47" s="24" t="s">
        <v>130</v>
      </c>
      <c r="K47" s="25" t="s">
        <v>131</v>
      </c>
      <c r="M47" s="26" t="s">
        <v>132</v>
      </c>
      <c r="N47" s="17" t="s">
        <v>126</v>
      </c>
      <c r="O47" s="19">
        <f t="shared" si="2"/>
        <v>203</v>
      </c>
      <c r="P47" s="19">
        <f t="shared" si="3"/>
        <v>216</v>
      </c>
      <c r="R47" s="37"/>
    </row>
    <row r="48" spans="1:18" ht="45" x14ac:dyDescent="0.25">
      <c r="A48" s="19" t="s">
        <v>100</v>
      </c>
      <c r="B48" s="19">
        <v>2018</v>
      </c>
      <c r="C48" s="19">
        <v>8</v>
      </c>
      <c r="E48" s="19">
        <v>1</v>
      </c>
      <c r="G48" s="23">
        <v>43003</v>
      </c>
      <c r="H48" s="23">
        <v>43103</v>
      </c>
      <c r="I48" s="23">
        <v>43116</v>
      </c>
      <c r="J48" s="24" t="s">
        <v>133</v>
      </c>
      <c r="K48" s="25" t="s">
        <v>135</v>
      </c>
      <c r="M48" s="26" t="s">
        <v>134</v>
      </c>
      <c r="N48" s="17" t="s">
        <v>125</v>
      </c>
      <c r="O48" s="19">
        <f t="shared" si="2"/>
        <v>100</v>
      </c>
      <c r="P48" s="19">
        <f t="shared" si="3"/>
        <v>113</v>
      </c>
      <c r="R48" s="37"/>
    </row>
    <row r="49" spans="1:18" ht="75" x14ac:dyDescent="0.25">
      <c r="A49" s="19" t="s">
        <v>100</v>
      </c>
      <c r="B49" s="19">
        <v>2017</v>
      </c>
      <c r="C49" s="19">
        <v>7</v>
      </c>
      <c r="E49" s="19">
        <v>48</v>
      </c>
      <c r="G49" s="23">
        <v>42844</v>
      </c>
      <c r="H49" s="23">
        <v>43035</v>
      </c>
      <c r="I49" s="23">
        <v>43089</v>
      </c>
      <c r="J49" s="24" t="s">
        <v>136</v>
      </c>
      <c r="K49" s="25" t="s">
        <v>138</v>
      </c>
      <c r="M49" s="21" t="s">
        <v>137</v>
      </c>
      <c r="N49" s="17" t="s">
        <v>125</v>
      </c>
      <c r="O49" s="19">
        <f t="shared" si="2"/>
        <v>191</v>
      </c>
      <c r="P49" s="19">
        <f t="shared" si="3"/>
        <v>245</v>
      </c>
      <c r="R49" s="37"/>
    </row>
    <row r="50" spans="1:18" ht="60" x14ac:dyDescent="0.25">
      <c r="A50" s="19" t="s">
        <v>100</v>
      </c>
      <c r="B50" s="19">
        <v>2017</v>
      </c>
      <c r="C50" s="19">
        <v>7</v>
      </c>
      <c r="E50" s="19">
        <v>47</v>
      </c>
      <c r="G50" s="23">
        <v>42857</v>
      </c>
      <c r="H50" s="23">
        <v>43052</v>
      </c>
      <c r="I50" s="23">
        <v>43088</v>
      </c>
      <c r="J50" s="24" t="s">
        <v>139</v>
      </c>
      <c r="K50" s="25" t="s">
        <v>141</v>
      </c>
      <c r="M50" s="27" t="s">
        <v>140</v>
      </c>
      <c r="N50" s="17" t="s">
        <v>125</v>
      </c>
      <c r="O50" s="19">
        <f t="shared" si="2"/>
        <v>195</v>
      </c>
      <c r="P50" s="19">
        <f t="shared" si="3"/>
        <v>231</v>
      </c>
      <c r="R50" s="37"/>
    </row>
    <row r="51" spans="1:18" ht="105" x14ac:dyDescent="0.25">
      <c r="A51" s="19" t="s">
        <v>100</v>
      </c>
      <c r="B51" s="19">
        <v>2017</v>
      </c>
      <c r="C51" s="19">
        <v>7</v>
      </c>
      <c r="E51" s="19">
        <v>46</v>
      </c>
      <c r="G51" s="23">
        <v>42981</v>
      </c>
      <c r="H51" s="23">
        <v>43062</v>
      </c>
      <c r="I51" s="23">
        <v>43075</v>
      </c>
      <c r="J51" s="24" t="s">
        <v>142</v>
      </c>
      <c r="K51" s="25" t="s">
        <v>144</v>
      </c>
      <c r="M51" s="26" t="s">
        <v>143</v>
      </c>
      <c r="N51" s="17" t="s">
        <v>125</v>
      </c>
      <c r="O51" s="19">
        <f t="shared" si="2"/>
        <v>81</v>
      </c>
      <c r="P51" s="19">
        <f t="shared" si="3"/>
        <v>94</v>
      </c>
      <c r="R51" s="37"/>
    </row>
    <row r="52" spans="1:18" ht="45" x14ac:dyDescent="0.25">
      <c r="A52" s="19" t="s">
        <v>82</v>
      </c>
      <c r="B52" s="19">
        <v>2018</v>
      </c>
      <c r="C52" s="19">
        <v>13</v>
      </c>
      <c r="D52" s="19">
        <v>2</v>
      </c>
      <c r="F52" s="19" t="s">
        <v>314</v>
      </c>
      <c r="G52" s="20">
        <v>42963</v>
      </c>
      <c r="H52" s="20">
        <v>42983</v>
      </c>
      <c r="I52" s="20">
        <v>43108</v>
      </c>
      <c r="J52" s="19" t="s">
        <v>313</v>
      </c>
      <c r="M52" s="19" t="s">
        <v>311</v>
      </c>
      <c r="N52" s="19" t="s">
        <v>312</v>
      </c>
      <c r="O52" s="19">
        <f t="shared" si="2"/>
        <v>20</v>
      </c>
      <c r="P52" s="19">
        <f t="shared" si="3"/>
        <v>145</v>
      </c>
    </row>
    <row r="53" spans="1:18" ht="60" x14ac:dyDescent="0.25">
      <c r="A53" s="19" t="s">
        <v>82</v>
      </c>
      <c r="B53" s="19">
        <v>2018</v>
      </c>
      <c r="C53" s="19">
        <v>13</v>
      </c>
      <c r="D53" s="19">
        <v>2</v>
      </c>
      <c r="F53" s="19" t="s">
        <v>315</v>
      </c>
      <c r="G53" s="20">
        <v>42412</v>
      </c>
      <c r="H53" s="20">
        <v>42743</v>
      </c>
      <c r="I53" s="20">
        <v>42815</v>
      </c>
      <c r="J53" s="19" t="s">
        <v>316</v>
      </c>
      <c r="M53" s="19" t="s">
        <v>317</v>
      </c>
      <c r="N53" s="19" t="s">
        <v>318</v>
      </c>
      <c r="O53" s="19">
        <f t="shared" si="2"/>
        <v>331</v>
      </c>
      <c r="P53" s="19">
        <f t="shared" si="3"/>
        <v>403</v>
      </c>
    </row>
    <row r="54" spans="1:18" ht="90.75" customHeight="1" x14ac:dyDescent="0.25">
      <c r="A54" s="19" t="s">
        <v>82</v>
      </c>
      <c r="B54" s="19">
        <v>2018</v>
      </c>
      <c r="C54" s="19">
        <v>13</v>
      </c>
      <c r="D54" s="19">
        <v>2</v>
      </c>
      <c r="F54" t="s">
        <v>320</v>
      </c>
      <c r="G54" s="20">
        <v>42786</v>
      </c>
      <c r="H54" s="20">
        <v>42982</v>
      </c>
      <c r="I54" s="20">
        <v>43046</v>
      </c>
      <c r="J54" s="19" t="s">
        <v>319</v>
      </c>
      <c r="M54" s="19" t="s">
        <v>321</v>
      </c>
      <c r="N54" s="19" t="s">
        <v>318</v>
      </c>
      <c r="O54" s="19">
        <f t="shared" si="2"/>
        <v>196</v>
      </c>
      <c r="P54" s="19">
        <f t="shared" si="3"/>
        <v>260</v>
      </c>
    </row>
    <row r="55" spans="1:18" ht="75" x14ac:dyDescent="0.25">
      <c r="A55" s="19" t="s">
        <v>82</v>
      </c>
      <c r="B55" s="19">
        <v>2018</v>
      </c>
      <c r="C55" s="19">
        <v>13</v>
      </c>
      <c r="D55" s="19">
        <v>2</v>
      </c>
      <c r="F55" s="19" t="s">
        <v>322</v>
      </c>
      <c r="G55" s="9">
        <v>42809</v>
      </c>
      <c r="H55" s="20">
        <v>43055</v>
      </c>
      <c r="I55" s="20">
        <v>43098</v>
      </c>
      <c r="J55" s="19" t="s">
        <v>323</v>
      </c>
      <c r="M55" s="19" t="s">
        <v>324</v>
      </c>
      <c r="N55" s="19" t="s">
        <v>318</v>
      </c>
      <c r="O55" s="19">
        <f t="shared" si="2"/>
        <v>246</v>
      </c>
      <c r="P55" s="19">
        <f t="shared" si="3"/>
        <v>289</v>
      </c>
    </row>
    <row r="56" spans="1:18" ht="90" x14ac:dyDescent="0.25">
      <c r="A56" s="19" t="s">
        <v>82</v>
      </c>
      <c r="B56" s="19">
        <v>2018</v>
      </c>
      <c r="C56" s="19">
        <v>13</v>
      </c>
      <c r="D56" s="19">
        <v>2</v>
      </c>
      <c r="F56" s="19" t="s">
        <v>325</v>
      </c>
      <c r="G56" s="20">
        <v>42858</v>
      </c>
      <c r="H56" s="20">
        <v>43027</v>
      </c>
      <c r="I56" s="20">
        <v>43122</v>
      </c>
      <c r="J56" s="19" t="s">
        <v>327</v>
      </c>
      <c r="M56" s="19" t="s">
        <v>326</v>
      </c>
      <c r="N56" s="19" t="s">
        <v>318</v>
      </c>
      <c r="O56" s="19">
        <f t="shared" si="2"/>
        <v>169</v>
      </c>
      <c r="P56" s="19">
        <f t="shared" si="3"/>
        <v>264</v>
      </c>
    </row>
    <row r="57" spans="1:18" ht="75" x14ac:dyDescent="0.25">
      <c r="A57" s="19" t="s">
        <v>82</v>
      </c>
      <c r="B57" s="19">
        <v>2018</v>
      </c>
      <c r="C57" s="19">
        <v>13</v>
      </c>
      <c r="D57" s="19">
        <v>2</v>
      </c>
      <c r="F57" s="19" t="s">
        <v>329</v>
      </c>
      <c r="G57" s="20">
        <v>42933</v>
      </c>
      <c r="H57" s="20">
        <v>43041</v>
      </c>
      <c r="I57" s="20">
        <v>43095</v>
      </c>
      <c r="J57" s="19" t="s">
        <v>328</v>
      </c>
      <c r="M57" s="19" t="s">
        <v>330</v>
      </c>
      <c r="N57" s="19" t="s">
        <v>318</v>
      </c>
      <c r="O57" s="19">
        <f t="shared" si="2"/>
        <v>108</v>
      </c>
      <c r="P57" s="19">
        <f t="shared" si="3"/>
        <v>162</v>
      </c>
    </row>
    <row r="58" spans="1:18" ht="105" x14ac:dyDescent="0.25">
      <c r="A58" s="19" t="s">
        <v>82</v>
      </c>
      <c r="B58" s="19">
        <v>2018</v>
      </c>
      <c r="C58" s="19">
        <v>13</v>
      </c>
      <c r="D58" s="19">
        <v>1</v>
      </c>
      <c r="F58" s="19" t="s">
        <v>331</v>
      </c>
      <c r="G58" s="20">
        <v>42746</v>
      </c>
      <c r="H58" s="20">
        <v>42949</v>
      </c>
      <c r="I58" s="20">
        <v>42985</v>
      </c>
      <c r="J58" s="19" t="s">
        <v>332</v>
      </c>
      <c r="M58" s="19" t="s">
        <v>333</v>
      </c>
      <c r="N58" s="19" t="s">
        <v>318</v>
      </c>
      <c r="O58" s="19">
        <f t="shared" si="2"/>
        <v>203</v>
      </c>
      <c r="P58" s="19">
        <f t="shared" si="3"/>
        <v>239</v>
      </c>
    </row>
    <row r="59" spans="1:18" ht="75" x14ac:dyDescent="0.25">
      <c r="A59" s="19" t="s">
        <v>82</v>
      </c>
      <c r="B59" s="19">
        <v>2018</v>
      </c>
      <c r="C59" s="19">
        <v>13</v>
      </c>
      <c r="D59" s="19">
        <v>1</v>
      </c>
      <c r="F59" s="19" t="s">
        <v>334</v>
      </c>
      <c r="G59" s="20">
        <v>42438</v>
      </c>
      <c r="H59" s="20">
        <v>42889</v>
      </c>
      <c r="I59" s="20">
        <v>42935</v>
      </c>
      <c r="J59" s="19" t="s">
        <v>335</v>
      </c>
      <c r="M59" s="19" t="s">
        <v>336</v>
      </c>
      <c r="N59" s="19" t="s">
        <v>318</v>
      </c>
      <c r="O59" s="19">
        <f t="shared" si="2"/>
        <v>451</v>
      </c>
      <c r="P59" s="19">
        <f t="shared" si="3"/>
        <v>497</v>
      </c>
    </row>
    <row r="60" spans="1:18" ht="60" x14ac:dyDescent="0.25">
      <c r="A60" s="19" t="s">
        <v>82</v>
      </c>
      <c r="B60" s="19">
        <v>2018</v>
      </c>
      <c r="C60" s="19">
        <v>13</v>
      </c>
      <c r="D60" s="19">
        <v>1</v>
      </c>
      <c r="F60" s="19" t="s">
        <v>339</v>
      </c>
      <c r="G60" s="20">
        <v>42338</v>
      </c>
      <c r="H60" s="20">
        <v>42707</v>
      </c>
      <c r="I60" s="20">
        <v>42831</v>
      </c>
      <c r="J60" s="19" t="s">
        <v>338</v>
      </c>
      <c r="M60" s="19" t="s">
        <v>337</v>
      </c>
      <c r="N60" s="19" t="s">
        <v>318</v>
      </c>
      <c r="O60" s="19">
        <f t="shared" si="2"/>
        <v>369</v>
      </c>
      <c r="P60" s="19">
        <f t="shared" si="3"/>
        <v>493</v>
      </c>
    </row>
    <row r="61" spans="1:18" ht="60" x14ac:dyDescent="0.25">
      <c r="A61" s="19" t="s">
        <v>82</v>
      </c>
      <c r="B61" s="19">
        <v>2018</v>
      </c>
      <c r="C61" s="19">
        <v>13</v>
      </c>
      <c r="D61" s="19">
        <v>1</v>
      </c>
      <c r="F61" s="19" t="s">
        <v>342</v>
      </c>
      <c r="G61" s="9">
        <v>42504</v>
      </c>
      <c r="H61" s="20">
        <v>42799</v>
      </c>
      <c r="I61" s="20">
        <v>42857</v>
      </c>
      <c r="J61" s="19" t="s">
        <v>341</v>
      </c>
      <c r="M61" s="19" t="s">
        <v>340</v>
      </c>
      <c r="N61" s="19" t="s">
        <v>318</v>
      </c>
      <c r="O61" s="19">
        <f t="shared" si="2"/>
        <v>295</v>
      </c>
      <c r="P61" s="19">
        <f t="shared" si="3"/>
        <v>353</v>
      </c>
    </row>
    <row r="62" spans="1:18" ht="105" x14ac:dyDescent="0.25">
      <c r="A62" s="19" t="s">
        <v>74</v>
      </c>
      <c r="B62" s="19">
        <v>2018</v>
      </c>
      <c r="G62" s="20">
        <v>42808</v>
      </c>
      <c r="H62" s="20">
        <v>43178</v>
      </c>
      <c r="I62" s="20">
        <v>43185</v>
      </c>
      <c r="J62" s="19" t="s">
        <v>404</v>
      </c>
      <c r="K62" s="19" t="s">
        <v>405</v>
      </c>
      <c r="M62" s="16" t="s">
        <v>406</v>
      </c>
      <c r="N62" s="19" t="s">
        <v>125</v>
      </c>
      <c r="O62" s="19">
        <f t="shared" si="2"/>
        <v>370</v>
      </c>
      <c r="P62" s="19">
        <f t="shared" si="3"/>
        <v>377</v>
      </c>
    </row>
    <row r="63" spans="1:18" ht="60" x14ac:dyDescent="0.25">
      <c r="A63" s="19" t="s">
        <v>74</v>
      </c>
      <c r="B63" s="19">
        <v>2018</v>
      </c>
      <c r="G63" s="20">
        <v>42625</v>
      </c>
      <c r="H63" s="20">
        <v>43168</v>
      </c>
      <c r="I63" s="20">
        <v>43185</v>
      </c>
      <c r="J63" s="19" t="s">
        <v>408</v>
      </c>
      <c r="K63" s="19" t="s">
        <v>409</v>
      </c>
      <c r="M63" s="16" t="s">
        <v>407</v>
      </c>
      <c r="N63" s="19" t="s">
        <v>126</v>
      </c>
      <c r="O63" s="19">
        <f t="shared" si="2"/>
        <v>543</v>
      </c>
      <c r="P63" s="19">
        <f t="shared" si="3"/>
        <v>560</v>
      </c>
    </row>
    <row r="64" spans="1:18" ht="90" x14ac:dyDescent="0.25">
      <c r="A64" s="19" t="s">
        <v>74</v>
      </c>
      <c r="B64" s="19">
        <v>2018</v>
      </c>
      <c r="G64" s="20">
        <v>42919</v>
      </c>
      <c r="H64" s="20">
        <v>43167</v>
      </c>
      <c r="I64" s="20">
        <v>43182</v>
      </c>
      <c r="J64" s="19" t="s">
        <v>410</v>
      </c>
      <c r="K64" s="19" t="s">
        <v>411</v>
      </c>
      <c r="M64" s="16" t="s">
        <v>412</v>
      </c>
      <c r="N64" s="19" t="s">
        <v>125</v>
      </c>
      <c r="O64" s="19">
        <f t="shared" si="2"/>
        <v>248</v>
      </c>
      <c r="P64" s="19">
        <f t="shared" si="3"/>
        <v>263</v>
      </c>
    </row>
    <row r="65" spans="1:17" ht="75" x14ac:dyDescent="0.25">
      <c r="A65" s="19" t="s">
        <v>74</v>
      </c>
      <c r="B65" s="19">
        <v>2018</v>
      </c>
      <c r="G65" s="20">
        <v>42866</v>
      </c>
      <c r="H65" s="20">
        <v>43174</v>
      </c>
      <c r="I65" s="20">
        <v>43181</v>
      </c>
      <c r="J65" s="19" t="s">
        <v>413</v>
      </c>
      <c r="K65" s="19" t="s">
        <v>414</v>
      </c>
      <c r="M65" s="44" t="s">
        <v>415</v>
      </c>
      <c r="N65" s="19" t="s">
        <v>125</v>
      </c>
      <c r="O65" s="19">
        <f t="shared" si="2"/>
        <v>308</v>
      </c>
      <c r="P65" s="19">
        <f t="shared" si="3"/>
        <v>315</v>
      </c>
    </row>
    <row r="66" spans="1:17" ht="60" x14ac:dyDescent="0.25">
      <c r="A66" s="19" t="s">
        <v>74</v>
      </c>
      <c r="B66" s="19">
        <v>2018</v>
      </c>
      <c r="G66" s="20">
        <v>42928</v>
      </c>
      <c r="H66" s="20">
        <v>43173</v>
      </c>
      <c r="I66" s="20">
        <v>43181</v>
      </c>
      <c r="J66" s="19" t="s">
        <v>416</v>
      </c>
      <c r="K66" s="19" t="s">
        <v>418</v>
      </c>
      <c r="M66" s="16" t="s">
        <v>417</v>
      </c>
      <c r="N66" s="19" t="s">
        <v>125</v>
      </c>
      <c r="O66" s="19">
        <f t="shared" ref="O66:O97" si="4">H66-G66</f>
        <v>245</v>
      </c>
      <c r="P66" s="19">
        <f t="shared" ref="P66:P97" si="5">I66-G66</f>
        <v>253</v>
      </c>
    </row>
    <row r="67" spans="1:17" ht="60" x14ac:dyDescent="0.25">
      <c r="A67" s="19" t="s">
        <v>74</v>
      </c>
      <c r="B67" s="19">
        <v>2018</v>
      </c>
      <c r="G67" s="20">
        <v>42754</v>
      </c>
      <c r="H67" s="20">
        <v>43173</v>
      </c>
      <c r="I67" s="20">
        <v>43181</v>
      </c>
      <c r="J67" s="19" t="s">
        <v>419</v>
      </c>
      <c r="K67" s="19" t="s">
        <v>420</v>
      </c>
      <c r="M67" s="16" t="s">
        <v>421</v>
      </c>
      <c r="N67" s="19" t="s">
        <v>125</v>
      </c>
      <c r="O67" s="19">
        <f t="shared" si="4"/>
        <v>419</v>
      </c>
      <c r="P67" s="19">
        <f t="shared" si="5"/>
        <v>427</v>
      </c>
    </row>
    <row r="68" spans="1:17" ht="60" x14ac:dyDescent="0.25">
      <c r="A68" s="19" t="s">
        <v>74</v>
      </c>
      <c r="B68" s="19">
        <v>2018</v>
      </c>
      <c r="G68" s="20">
        <v>42877</v>
      </c>
      <c r="H68" s="20">
        <v>43173</v>
      </c>
      <c r="I68" s="20">
        <v>43180</v>
      </c>
      <c r="J68" s="19" t="s">
        <v>422</v>
      </c>
      <c r="M68" s="16" t="s">
        <v>423</v>
      </c>
      <c r="N68" s="19" t="s">
        <v>125</v>
      </c>
      <c r="O68" s="19">
        <f t="shared" si="4"/>
        <v>296</v>
      </c>
      <c r="P68" s="19">
        <f t="shared" si="5"/>
        <v>303</v>
      </c>
    </row>
    <row r="69" spans="1:17" ht="75" x14ac:dyDescent="0.25">
      <c r="A69" s="19" t="s">
        <v>74</v>
      </c>
      <c r="B69" s="19">
        <v>2018</v>
      </c>
      <c r="G69" s="20">
        <v>42793</v>
      </c>
      <c r="H69" s="20">
        <v>43172</v>
      </c>
      <c r="I69" s="20">
        <v>43179</v>
      </c>
      <c r="J69" s="45" t="s">
        <v>424</v>
      </c>
      <c r="K69" s="19" t="s">
        <v>426</v>
      </c>
      <c r="M69" s="19" t="s">
        <v>425</v>
      </c>
      <c r="N69" s="19" t="s">
        <v>125</v>
      </c>
      <c r="O69" s="19">
        <f t="shared" si="4"/>
        <v>379</v>
      </c>
      <c r="P69" s="19">
        <f t="shared" si="5"/>
        <v>386</v>
      </c>
    </row>
    <row r="70" spans="1:17" ht="105" x14ac:dyDescent="0.25">
      <c r="A70" s="19" t="s">
        <v>74</v>
      </c>
      <c r="B70" s="19">
        <v>2018</v>
      </c>
      <c r="G70" s="20">
        <v>42792</v>
      </c>
      <c r="H70" s="20">
        <v>43173</v>
      </c>
      <c r="I70" s="20">
        <v>43179</v>
      </c>
      <c r="J70" s="19" t="s">
        <v>427</v>
      </c>
      <c r="K70" s="19" t="s">
        <v>430</v>
      </c>
      <c r="M70" s="16" t="s">
        <v>428</v>
      </c>
      <c r="N70" s="19" t="s">
        <v>125</v>
      </c>
      <c r="O70" s="19">
        <f t="shared" si="4"/>
        <v>381</v>
      </c>
      <c r="P70" s="19">
        <f t="shared" si="5"/>
        <v>387</v>
      </c>
    </row>
    <row r="71" spans="1:17" ht="105" x14ac:dyDescent="0.25">
      <c r="A71" s="19" t="s">
        <v>74</v>
      </c>
      <c r="B71" s="19">
        <v>2018</v>
      </c>
      <c r="G71" s="20">
        <v>42892</v>
      </c>
      <c r="H71" s="20">
        <v>43167</v>
      </c>
      <c r="I71" s="20">
        <v>43176</v>
      </c>
      <c r="J71" s="19" t="s">
        <v>429</v>
      </c>
      <c r="M71" s="16" t="s">
        <v>431</v>
      </c>
      <c r="N71" s="19" t="s">
        <v>125</v>
      </c>
      <c r="O71" s="19">
        <f t="shared" si="4"/>
        <v>275</v>
      </c>
      <c r="P71" s="19">
        <f t="shared" si="5"/>
        <v>284</v>
      </c>
    </row>
    <row r="72" spans="1:17" ht="60" x14ac:dyDescent="0.25">
      <c r="A72" s="19" t="s">
        <v>84</v>
      </c>
      <c r="B72" s="19">
        <v>2018</v>
      </c>
      <c r="C72" s="19">
        <v>17</v>
      </c>
      <c r="E72" s="19">
        <v>38</v>
      </c>
      <c r="G72" s="20">
        <v>42983</v>
      </c>
      <c r="H72" s="20">
        <v>43173</v>
      </c>
      <c r="I72" s="20">
        <v>43186</v>
      </c>
      <c r="J72" s="19" t="s">
        <v>284</v>
      </c>
      <c r="K72" s="19" t="s">
        <v>285</v>
      </c>
      <c r="M72" s="16" t="s">
        <v>286</v>
      </c>
      <c r="N72" s="19" t="s">
        <v>125</v>
      </c>
      <c r="O72" s="19">
        <f t="shared" si="4"/>
        <v>190</v>
      </c>
      <c r="P72" s="19">
        <f t="shared" si="5"/>
        <v>203</v>
      </c>
    </row>
    <row r="73" spans="1:17" ht="45" x14ac:dyDescent="0.25">
      <c r="A73" s="19" t="s">
        <v>84</v>
      </c>
      <c r="B73" s="19">
        <v>2018</v>
      </c>
      <c r="C73" s="19">
        <v>17</v>
      </c>
      <c r="E73" s="19">
        <v>37</v>
      </c>
      <c r="G73" s="20">
        <v>43003</v>
      </c>
      <c r="H73" s="20">
        <v>43172</v>
      </c>
      <c r="I73" s="20">
        <v>43181</v>
      </c>
      <c r="J73" s="19" t="s">
        <v>287</v>
      </c>
      <c r="K73" s="19" t="s">
        <v>288</v>
      </c>
      <c r="M73" s="16" t="s">
        <v>289</v>
      </c>
      <c r="N73" s="19" t="s">
        <v>126</v>
      </c>
      <c r="O73" s="19">
        <f t="shared" si="4"/>
        <v>169</v>
      </c>
      <c r="P73" s="19">
        <f t="shared" si="5"/>
        <v>178</v>
      </c>
    </row>
    <row r="74" spans="1:17" ht="60" customHeight="1" x14ac:dyDescent="0.3">
      <c r="A74" s="19" t="s">
        <v>84</v>
      </c>
      <c r="B74" s="19">
        <v>2018</v>
      </c>
      <c r="C74" s="19">
        <v>17</v>
      </c>
      <c r="E74" s="19">
        <v>36</v>
      </c>
      <c r="G74" s="41">
        <v>43117</v>
      </c>
      <c r="H74" s="20">
        <v>43168</v>
      </c>
      <c r="I74" s="20">
        <v>43181</v>
      </c>
      <c r="J74" s="19" t="s">
        <v>291</v>
      </c>
      <c r="K74" s="19" t="s">
        <v>292</v>
      </c>
      <c r="M74" s="16" t="s">
        <v>290</v>
      </c>
      <c r="N74" s="19" t="s">
        <v>125</v>
      </c>
      <c r="O74" s="19">
        <f t="shared" si="4"/>
        <v>51</v>
      </c>
      <c r="P74" s="19">
        <f t="shared" si="5"/>
        <v>64</v>
      </c>
    </row>
    <row r="75" spans="1:17" ht="75" x14ac:dyDescent="0.25">
      <c r="A75" s="19" t="s">
        <v>84</v>
      </c>
      <c r="B75" s="19">
        <v>2018</v>
      </c>
      <c r="C75" s="19">
        <v>17</v>
      </c>
      <c r="E75" s="19">
        <v>34</v>
      </c>
      <c r="G75" s="20">
        <v>42928</v>
      </c>
      <c r="H75" s="20">
        <v>43090</v>
      </c>
      <c r="I75" s="20">
        <v>43179</v>
      </c>
      <c r="J75" s="19" t="s">
        <v>294</v>
      </c>
      <c r="K75" s="19" t="s">
        <v>295</v>
      </c>
      <c r="M75" s="16" t="s">
        <v>293</v>
      </c>
      <c r="N75" s="19" t="s">
        <v>125</v>
      </c>
      <c r="O75" s="19">
        <f t="shared" si="4"/>
        <v>162</v>
      </c>
      <c r="P75" s="19">
        <f t="shared" si="5"/>
        <v>251</v>
      </c>
      <c r="Q75" t="s">
        <v>300</v>
      </c>
    </row>
    <row r="76" spans="1:17" ht="135" x14ac:dyDescent="0.25">
      <c r="A76" s="19" t="s">
        <v>84</v>
      </c>
      <c r="B76" s="19">
        <v>2018</v>
      </c>
      <c r="C76" s="19">
        <v>17</v>
      </c>
      <c r="E76" s="19">
        <v>33</v>
      </c>
      <c r="G76" s="20">
        <v>43017</v>
      </c>
      <c r="H76" s="20">
        <v>43165</v>
      </c>
      <c r="I76" s="20">
        <v>43175</v>
      </c>
      <c r="J76" s="19" t="s">
        <v>296</v>
      </c>
      <c r="M76" s="16" t="s">
        <v>297</v>
      </c>
      <c r="N76" s="19" t="s">
        <v>125</v>
      </c>
      <c r="O76" s="19">
        <f t="shared" si="4"/>
        <v>148</v>
      </c>
      <c r="P76" s="19">
        <f t="shared" si="5"/>
        <v>158</v>
      </c>
    </row>
    <row r="77" spans="1:17" ht="60" x14ac:dyDescent="0.25">
      <c r="A77" s="19" t="s">
        <v>84</v>
      </c>
      <c r="B77" s="19">
        <v>2018</v>
      </c>
      <c r="C77" s="19">
        <v>17</v>
      </c>
      <c r="E77" s="19">
        <v>32</v>
      </c>
      <c r="G77" s="20">
        <v>42848</v>
      </c>
      <c r="H77" s="20">
        <v>43165</v>
      </c>
      <c r="I77" s="20">
        <v>43173</v>
      </c>
      <c r="J77" s="19" t="s">
        <v>298</v>
      </c>
      <c r="M77" s="16" t="s">
        <v>299</v>
      </c>
      <c r="N77" s="19" t="s">
        <v>125</v>
      </c>
      <c r="O77" s="19">
        <f t="shared" si="4"/>
        <v>317</v>
      </c>
      <c r="P77" s="19">
        <f t="shared" si="5"/>
        <v>325</v>
      </c>
    </row>
    <row r="78" spans="1:17" ht="135" x14ac:dyDescent="0.25">
      <c r="A78" s="19" t="s">
        <v>84</v>
      </c>
      <c r="B78" s="19">
        <v>2018</v>
      </c>
      <c r="C78" s="19">
        <v>17</v>
      </c>
      <c r="E78" s="19">
        <v>31</v>
      </c>
      <c r="G78" s="20">
        <v>42809</v>
      </c>
      <c r="H78" s="20">
        <v>43149</v>
      </c>
      <c r="I78" s="20">
        <v>43165</v>
      </c>
      <c r="J78" s="19" t="s">
        <v>304</v>
      </c>
      <c r="K78" s="19" t="s">
        <v>305</v>
      </c>
      <c r="M78" s="16" t="s">
        <v>303</v>
      </c>
      <c r="N78" s="19" t="s">
        <v>125</v>
      </c>
      <c r="O78" s="19">
        <f t="shared" si="4"/>
        <v>340</v>
      </c>
      <c r="P78" s="19">
        <f t="shared" si="5"/>
        <v>356</v>
      </c>
    </row>
    <row r="79" spans="1:17" ht="45" x14ac:dyDescent="0.25">
      <c r="A79" s="19" t="s">
        <v>84</v>
      </c>
      <c r="B79" s="19">
        <v>2018</v>
      </c>
      <c r="C79" s="19">
        <v>17</v>
      </c>
      <c r="E79" s="19">
        <v>30</v>
      </c>
      <c r="G79" s="20">
        <v>42937</v>
      </c>
      <c r="H79" s="20">
        <v>43116</v>
      </c>
      <c r="I79" s="20">
        <v>43165</v>
      </c>
      <c r="J79" s="19" t="s">
        <v>302</v>
      </c>
      <c r="M79" s="16" t="s">
        <v>301</v>
      </c>
      <c r="N79" s="19" t="s">
        <v>125</v>
      </c>
      <c r="O79" s="19">
        <f t="shared" si="4"/>
        <v>179</v>
      </c>
      <c r="P79" s="19">
        <f t="shared" si="5"/>
        <v>228</v>
      </c>
    </row>
    <row r="80" spans="1:17" ht="150" x14ac:dyDescent="0.25">
      <c r="A80" s="19" t="s">
        <v>84</v>
      </c>
      <c r="B80" s="19">
        <v>2018</v>
      </c>
      <c r="C80" s="19">
        <v>17</v>
      </c>
      <c r="E80" s="19">
        <v>29</v>
      </c>
      <c r="G80" s="20">
        <v>43049</v>
      </c>
      <c r="H80" s="20">
        <v>43152</v>
      </c>
      <c r="I80" s="20">
        <v>43158</v>
      </c>
      <c r="J80" s="19" t="s">
        <v>306</v>
      </c>
      <c r="M80" s="16" t="s">
        <v>307</v>
      </c>
      <c r="N80" s="19" t="s">
        <v>125</v>
      </c>
      <c r="O80" s="19">
        <f t="shared" si="4"/>
        <v>103</v>
      </c>
      <c r="P80" s="19">
        <f t="shared" si="5"/>
        <v>109</v>
      </c>
    </row>
    <row r="81" spans="1:19" ht="90" x14ac:dyDescent="0.25">
      <c r="A81" s="19" t="s">
        <v>84</v>
      </c>
      <c r="B81" s="19">
        <v>2018</v>
      </c>
      <c r="C81" s="19">
        <v>17</v>
      </c>
      <c r="E81" s="19">
        <v>28</v>
      </c>
      <c r="G81" s="20">
        <v>43025</v>
      </c>
      <c r="H81" s="20">
        <v>43135</v>
      </c>
      <c r="I81" s="20">
        <v>43151</v>
      </c>
      <c r="J81" s="19" t="s">
        <v>310</v>
      </c>
      <c r="K81" s="19" t="s">
        <v>308</v>
      </c>
      <c r="M81" s="16" t="s">
        <v>309</v>
      </c>
      <c r="N81" s="19" t="s">
        <v>125</v>
      </c>
      <c r="O81" s="19">
        <f t="shared" si="4"/>
        <v>110</v>
      </c>
      <c r="P81" s="19">
        <f t="shared" si="5"/>
        <v>126</v>
      </c>
    </row>
    <row r="82" spans="1:19" ht="45" x14ac:dyDescent="0.25">
      <c r="A82" s="18" t="s">
        <v>96</v>
      </c>
      <c r="B82" s="19">
        <v>2018</v>
      </c>
      <c r="C82" s="19">
        <v>18</v>
      </c>
      <c r="D82" s="32">
        <v>1</v>
      </c>
      <c r="F82" s="22" t="s">
        <v>152</v>
      </c>
      <c r="G82" s="20">
        <v>42669</v>
      </c>
      <c r="H82" s="20">
        <v>42947</v>
      </c>
      <c r="I82" s="28">
        <v>42978</v>
      </c>
      <c r="J82" s="19" t="s">
        <v>157</v>
      </c>
      <c r="K82" s="19" t="s">
        <v>153</v>
      </c>
      <c r="L82" s="19" t="s">
        <v>154</v>
      </c>
      <c r="M82" s="16" t="s">
        <v>156</v>
      </c>
      <c r="N82" s="19" t="s">
        <v>125</v>
      </c>
      <c r="O82" s="19">
        <f t="shared" si="4"/>
        <v>278</v>
      </c>
      <c r="P82" s="19">
        <f t="shared" si="5"/>
        <v>309</v>
      </c>
    </row>
    <row r="83" spans="1:19" ht="75" x14ac:dyDescent="0.25">
      <c r="A83" s="18" t="s">
        <v>96</v>
      </c>
      <c r="B83" s="19">
        <v>2018</v>
      </c>
      <c r="C83" s="19">
        <v>18</v>
      </c>
      <c r="D83" s="32">
        <v>1</v>
      </c>
      <c r="F83" t="s">
        <v>155</v>
      </c>
      <c r="G83" s="9">
        <v>42520</v>
      </c>
      <c r="H83" s="9">
        <v>42964</v>
      </c>
      <c r="I83" s="9">
        <v>42977</v>
      </c>
      <c r="J83" s="19" t="s">
        <v>158</v>
      </c>
      <c r="K83" s="19" t="s">
        <v>159</v>
      </c>
      <c r="L83" s="19" t="s">
        <v>160</v>
      </c>
      <c r="M83" s="16" t="s">
        <v>161</v>
      </c>
      <c r="N83" s="19" t="s">
        <v>125</v>
      </c>
      <c r="O83" s="19">
        <f t="shared" si="4"/>
        <v>444</v>
      </c>
      <c r="P83" s="19">
        <f t="shared" si="5"/>
        <v>457</v>
      </c>
    </row>
    <row r="84" spans="1:19" ht="90" x14ac:dyDescent="0.25">
      <c r="A84" s="18" t="s">
        <v>96</v>
      </c>
      <c r="B84" s="19">
        <v>2018</v>
      </c>
      <c r="C84" s="19">
        <v>18</v>
      </c>
      <c r="D84" s="32">
        <v>1</v>
      </c>
      <c r="F84" s="19" t="s">
        <v>162</v>
      </c>
      <c r="G84" s="20">
        <v>42808</v>
      </c>
      <c r="H84" s="20">
        <v>42965</v>
      </c>
      <c r="I84" s="20">
        <v>42977</v>
      </c>
      <c r="J84" s="19" t="s">
        <v>163</v>
      </c>
      <c r="K84" s="19" t="s">
        <v>164</v>
      </c>
      <c r="L84" s="19" t="s">
        <v>165</v>
      </c>
      <c r="M84" s="16" t="s">
        <v>166</v>
      </c>
      <c r="N84" s="19" t="s">
        <v>125</v>
      </c>
      <c r="O84" s="19">
        <f t="shared" si="4"/>
        <v>157</v>
      </c>
      <c r="P84" s="19">
        <f t="shared" si="5"/>
        <v>169</v>
      </c>
      <c r="R84" s="37"/>
    </row>
    <row r="85" spans="1:19" ht="45" x14ac:dyDescent="0.25">
      <c r="A85" s="18" t="s">
        <v>96</v>
      </c>
      <c r="B85" s="19">
        <v>2018</v>
      </c>
      <c r="C85" s="19">
        <v>18</v>
      </c>
      <c r="D85" s="32">
        <v>1</v>
      </c>
      <c r="F85" s="19" t="s">
        <v>168</v>
      </c>
      <c r="G85" s="9">
        <v>42780</v>
      </c>
      <c r="H85" s="20">
        <v>42975</v>
      </c>
      <c r="I85" s="20">
        <v>43004</v>
      </c>
      <c r="J85" s="19" t="s">
        <v>169</v>
      </c>
      <c r="K85" s="19" t="s">
        <v>170</v>
      </c>
      <c r="L85" s="19" t="s">
        <v>171</v>
      </c>
      <c r="M85" s="16" t="s">
        <v>167</v>
      </c>
      <c r="N85" s="19" t="s">
        <v>125</v>
      </c>
      <c r="O85" s="19">
        <f t="shared" si="4"/>
        <v>195</v>
      </c>
      <c r="P85" s="19">
        <f t="shared" si="5"/>
        <v>224</v>
      </c>
      <c r="R85" s="37"/>
    </row>
    <row r="86" spans="1:19" ht="60" x14ac:dyDescent="0.25">
      <c r="A86" s="18" t="s">
        <v>96</v>
      </c>
      <c r="B86" s="19">
        <v>2018</v>
      </c>
      <c r="C86" s="19">
        <v>18</v>
      </c>
      <c r="D86" s="32">
        <v>1</v>
      </c>
      <c r="F86" s="19" t="s">
        <v>172</v>
      </c>
      <c r="G86" s="20">
        <v>42878</v>
      </c>
      <c r="H86" s="20">
        <v>42975</v>
      </c>
      <c r="I86" s="20">
        <v>42990</v>
      </c>
      <c r="J86" s="19" t="s">
        <v>174</v>
      </c>
      <c r="K86" s="19" t="s">
        <v>175</v>
      </c>
      <c r="L86" s="19" t="s">
        <v>176</v>
      </c>
      <c r="M86" s="19" t="s">
        <v>173</v>
      </c>
      <c r="N86" s="19" t="s">
        <v>125</v>
      </c>
      <c r="O86" s="19">
        <f t="shared" si="4"/>
        <v>97</v>
      </c>
      <c r="P86" s="19">
        <f t="shared" si="5"/>
        <v>112</v>
      </c>
    </row>
    <row r="87" spans="1:19" ht="60" x14ac:dyDescent="0.25">
      <c r="A87" s="18" t="s">
        <v>96</v>
      </c>
      <c r="B87" s="19">
        <v>2017</v>
      </c>
      <c r="C87" s="19">
        <v>17</v>
      </c>
      <c r="D87" s="32">
        <v>4</v>
      </c>
      <c r="F87" s="19" t="s">
        <v>177</v>
      </c>
      <c r="G87" s="20">
        <v>42592</v>
      </c>
      <c r="H87" s="20">
        <v>42836</v>
      </c>
      <c r="I87" s="20">
        <v>42851</v>
      </c>
      <c r="J87" s="19" t="s">
        <v>181</v>
      </c>
      <c r="K87" s="19" t="s">
        <v>179</v>
      </c>
      <c r="L87" s="19" t="s">
        <v>180</v>
      </c>
      <c r="M87" s="19" t="s">
        <v>178</v>
      </c>
      <c r="N87" s="19" t="s">
        <v>125</v>
      </c>
      <c r="O87" s="19">
        <f t="shared" si="4"/>
        <v>244</v>
      </c>
      <c r="P87" s="19">
        <f t="shared" si="5"/>
        <v>259</v>
      </c>
    </row>
    <row r="88" spans="1:19" ht="75" x14ac:dyDescent="0.25">
      <c r="A88" s="18" t="s">
        <v>96</v>
      </c>
      <c r="B88" s="19">
        <v>2017</v>
      </c>
      <c r="C88" s="19">
        <v>17</v>
      </c>
      <c r="D88" s="32">
        <v>4</v>
      </c>
      <c r="F88" s="19" t="s">
        <v>182</v>
      </c>
      <c r="G88" s="20">
        <v>42473</v>
      </c>
      <c r="H88" s="20">
        <v>42857</v>
      </c>
      <c r="I88" s="20">
        <v>42870</v>
      </c>
      <c r="J88" s="19" t="s">
        <v>184</v>
      </c>
      <c r="K88" s="19" t="s">
        <v>185</v>
      </c>
      <c r="L88" s="19" t="s">
        <v>186</v>
      </c>
      <c r="M88" s="42" t="s">
        <v>183</v>
      </c>
      <c r="N88" s="19" t="s">
        <v>125</v>
      </c>
      <c r="O88" s="19">
        <f t="shared" si="4"/>
        <v>384</v>
      </c>
      <c r="P88" s="19">
        <f t="shared" si="5"/>
        <v>397</v>
      </c>
    </row>
    <row r="89" spans="1:19" ht="75" x14ac:dyDescent="0.25">
      <c r="A89" s="18" t="s">
        <v>96</v>
      </c>
      <c r="B89" s="19">
        <v>2017</v>
      </c>
      <c r="C89" s="19">
        <v>17</v>
      </c>
      <c r="D89" s="32">
        <v>4</v>
      </c>
      <c r="F89" s="19" t="s">
        <v>188</v>
      </c>
      <c r="G89" s="20">
        <v>42493</v>
      </c>
      <c r="H89" s="20">
        <v>42861</v>
      </c>
      <c r="I89" s="9">
        <v>42867</v>
      </c>
      <c r="J89" s="19" t="s">
        <v>189</v>
      </c>
      <c r="K89" s="19" t="s">
        <v>190</v>
      </c>
      <c r="L89" s="19" t="s">
        <v>191</v>
      </c>
      <c r="M89" s="19" t="s">
        <v>187</v>
      </c>
      <c r="N89" s="19" t="s">
        <v>125</v>
      </c>
      <c r="O89" s="19">
        <f t="shared" si="4"/>
        <v>368</v>
      </c>
      <c r="P89" s="19">
        <f t="shared" si="5"/>
        <v>374</v>
      </c>
    </row>
    <row r="90" spans="1:19" ht="75" x14ac:dyDescent="0.25">
      <c r="A90" s="18" t="s">
        <v>96</v>
      </c>
      <c r="B90" s="19">
        <v>2017</v>
      </c>
      <c r="C90" s="19">
        <v>17</v>
      </c>
      <c r="D90" s="32">
        <v>4</v>
      </c>
      <c r="F90" s="19" t="s">
        <v>196</v>
      </c>
      <c r="G90" s="20">
        <v>41759</v>
      </c>
      <c r="H90" s="20">
        <v>42865</v>
      </c>
      <c r="I90" s="20">
        <v>42885</v>
      </c>
      <c r="J90" s="19" t="s">
        <v>193</v>
      </c>
      <c r="K90" s="19" t="s">
        <v>194</v>
      </c>
      <c r="L90" s="19" t="s">
        <v>195</v>
      </c>
      <c r="M90" s="19" t="s">
        <v>192</v>
      </c>
      <c r="N90" s="19" t="s">
        <v>125</v>
      </c>
      <c r="O90" s="19">
        <f t="shared" si="4"/>
        <v>1106</v>
      </c>
      <c r="P90" s="19">
        <f t="shared" si="5"/>
        <v>1126</v>
      </c>
    </row>
    <row r="91" spans="1:19" ht="60" x14ac:dyDescent="0.25">
      <c r="A91" s="18" t="s">
        <v>96</v>
      </c>
      <c r="B91" s="19">
        <v>2017</v>
      </c>
      <c r="C91" s="19">
        <v>17</v>
      </c>
      <c r="D91" s="32">
        <v>4</v>
      </c>
      <c r="F91" s="19" t="s">
        <v>201</v>
      </c>
      <c r="G91" s="20">
        <v>41485</v>
      </c>
      <c r="H91" s="20">
        <v>42910</v>
      </c>
      <c r="I91" s="20">
        <v>42928</v>
      </c>
      <c r="J91" s="19" t="s">
        <v>200</v>
      </c>
      <c r="K91" s="19" t="s">
        <v>198</v>
      </c>
      <c r="L91" s="19" t="s">
        <v>199</v>
      </c>
      <c r="M91" s="19" t="s">
        <v>197</v>
      </c>
      <c r="N91" s="19" t="s">
        <v>125</v>
      </c>
      <c r="O91" s="19">
        <f t="shared" si="4"/>
        <v>1425</v>
      </c>
      <c r="P91" s="19">
        <f t="shared" si="5"/>
        <v>1443</v>
      </c>
    </row>
    <row r="92" spans="1:19" ht="45" x14ac:dyDescent="0.25">
      <c r="A92" s="19" t="s">
        <v>62</v>
      </c>
      <c r="B92" s="19">
        <v>2018</v>
      </c>
      <c r="C92" s="19">
        <v>59</v>
      </c>
      <c r="F92" s="34" t="s">
        <v>541</v>
      </c>
      <c r="G92" s="20">
        <v>42813</v>
      </c>
      <c r="H92" s="47">
        <v>43126</v>
      </c>
      <c r="I92" s="47">
        <v>43133</v>
      </c>
      <c r="J92" s="19" t="s">
        <v>537</v>
      </c>
      <c r="K92" s="19" t="s">
        <v>538</v>
      </c>
      <c r="L92" s="19" t="s">
        <v>539</v>
      </c>
      <c r="M92" s="16" t="s">
        <v>540</v>
      </c>
      <c r="N92" s="19" t="s">
        <v>125</v>
      </c>
      <c r="O92" s="19">
        <f t="shared" si="4"/>
        <v>313</v>
      </c>
      <c r="P92" s="19">
        <f t="shared" si="5"/>
        <v>320</v>
      </c>
      <c r="S92" s="37" t="s">
        <v>400</v>
      </c>
    </row>
    <row r="93" spans="1:19" ht="90" x14ac:dyDescent="0.25">
      <c r="A93" s="19" t="s">
        <v>62</v>
      </c>
      <c r="B93" s="19">
        <v>2018</v>
      </c>
      <c r="C93" s="19">
        <v>59</v>
      </c>
      <c r="F93" s="19" t="s">
        <v>542</v>
      </c>
      <c r="G93" s="20">
        <v>43117</v>
      </c>
      <c r="H93" s="47">
        <v>43168</v>
      </c>
      <c r="I93" s="47">
        <v>43186</v>
      </c>
      <c r="J93" s="19" t="s">
        <v>548</v>
      </c>
      <c r="K93" s="19" t="s">
        <v>547</v>
      </c>
      <c r="M93" s="37" t="s">
        <v>546</v>
      </c>
      <c r="N93" s="19" t="s">
        <v>125</v>
      </c>
      <c r="O93" s="19">
        <f t="shared" si="4"/>
        <v>51</v>
      </c>
      <c r="P93" s="19">
        <f t="shared" si="5"/>
        <v>69</v>
      </c>
      <c r="S93" s="37" t="s">
        <v>399</v>
      </c>
    </row>
    <row r="94" spans="1:19" ht="45" x14ac:dyDescent="0.25">
      <c r="A94" s="19" t="s">
        <v>62</v>
      </c>
      <c r="B94" s="19">
        <v>2018</v>
      </c>
      <c r="C94" s="19">
        <v>59</v>
      </c>
      <c r="F94" s="19" t="s">
        <v>543</v>
      </c>
      <c r="G94" s="20">
        <v>42962</v>
      </c>
      <c r="H94" s="20">
        <v>43179</v>
      </c>
      <c r="I94" s="47">
        <v>43186</v>
      </c>
      <c r="J94" s="48" t="s">
        <v>549</v>
      </c>
      <c r="K94" s="19" t="s">
        <v>550</v>
      </c>
      <c r="M94" s="16" t="s">
        <v>554</v>
      </c>
      <c r="N94" s="19" t="s">
        <v>125</v>
      </c>
      <c r="O94" s="19">
        <f t="shared" si="4"/>
        <v>217</v>
      </c>
      <c r="P94" s="19">
        <f t="shared" si="5"/>
        <v>224</v>
      </c>
      <c r="S94" s="37" t="s">
        <v>371</v>
      </c>
    </row>
    <row r="95" spans="1:19" ht="60" x14ac:dyDescent="0.25">
      <c r="A95" s="19" t="s">
        <v>62</v>
      </c>
      <c r="B95" s="19">
        <v>2018</v>
      </c>
      <c r="C95" s="19">
        <v>59</v>
      </c>
      <c r="F95" s="19" t="s">
        <v>544</v>
      </c>
      <c r="G95" s="20">
        <v>42966</v>
      </c>
      <c r="H95" s="20">
        <v>43158</v>
      </c>
      <c r="I95" s="47">
        <v>43186</v>
      </c>
      <c r="J95" s="19" t="s">
        <v>551</v>
      </c>
      <c r="K95" s="19" t="s">
        <v>553</v>
      </c>
      <c r="M95" s="16" t="s">
        <v>552</v>
      </c>
      <c r="N95" s="19" t="s">
        <v>125</v>
      </c>
      <c r="O95" s="19">
        <f t="shared" si="4"/>
        <v>192</v>
      </c>
      <c r="P95" s="19">
        <f t="shared" si="5"/>
        <v>220</v>
      </c>
    </row>
    <row r="96" spans="1:19" ht="60" x14ac:dyDescent="0.25">
      <c r="A96" s="19" t="s">
        <v>62</v>
      </c>
      <c r="B96" s="19">
        <v>2018</v>
      </c>
      <c r="C96" s="19">
        <v>59</v>
      </c>
      <c r="F96" s="19" t="s">
        <v>545</v>
      </c>
      <c r="G96" s="20">
        <v>42968</v>
      </c>
      <c r="H96" s="47">
        <v>43185</v>
      </c>
      <c r="I96" s="47">
        <v>43191</v>
      </c>
      <c r="J96" s="19" t="s">
        <v>559</v>
      </c>
      <c r="K96" s="19" t="s">
        <v>562</v>
      </c>
      <c r="L96" s="19" t="s">
        <v>561</v>
      </c>
      <c r="M96" s="37" t="s">
        <v>560</v>
      </c>
      <c r="N96" s="19" t="s">
        <v>125</v>
      </c>
      <c r="O96" s="19">
        <f t="shared" si="4"/>
        <v>217</v>
      </c>
      <c r="P96" s="19">
        <f t="shared" si="5"/>
        <v>223</v>
      </c>
    </row>
    <row r="97" spans="1:18" ht="45" x14ac:dyDescent="0.25">
      <c r="A97" s="19" t="s">
        <v>62</v>
      </c>
      <c r="B97" s="19">
        <v>2018</v>
      </c>
      <c r="C97" s="19">
        <v>59</v>
      </c>
      <c r="F97" s="19" t="s">
        <v>555</v>
      </c>
      <c r="G97" s="20">
        <v>42915</v>
      </c>
      <c r="H97" s="47">
        <v>43174</v>
      </c>
      <c r="I97" s="47">
        <v>43197</v>
      </c>
      <c r="J97" s="19" t="s">
        <v>563</v>
      </c>
      <c r="K97" s="19" t="s">
        <v>565</v>
      </c>
      <c r="L97" s="19" t="s">
        <v>566</v>
      </c>
      <c r="M97" s="16" t="s">
        <v>564</v>
      </c>
      <c r="N97" s="19" t="s">
        <v>125</v>
      </c>
      <c r="O97" s="19">
        <f t="shared" si="4"/>
        <v>259</v>
      </c>
      <c r="P97" s="19">
        <f t="shared" si="5"/>
        <v>282</v>
      </c>
      <c r="R97" s="37"/>
    </row>
    <row r="98" spans="1:18" ht="75" x14ac:dyDescent="0.25">
      <c r="A98" s="19" t="s">
        <v>62</v>
      </c>
      <c r="B98" s="19">
        <v>2018</v>
      </c>
      <c r="C98" s="19">
        <v>59</v>
      </c>
      <c r="F98" s="19" t="s">
        <v>556</v>
      </c>
      <c r="G98" s="47">
        <v>42920</v>
      </c>
      <c r="H98" s="47">
        <v>43188</v>
      </c>
      <c r="I98" s="47">
        <v>43206</v>
      </c>
      <c r="J98" s="19" t="s">
        <v>567</v>
      </c>
      <c r="K98" s="19" t="s">
        <v>569</v>
      </c>
      <c r="L98" s="19" t="s">
        <v>570</v>
      </c>
      <c r="M98" s="16" t="s">
        <v>568</v>
      </c>
      <c r="N98" s="19" t="s">
        <v>125</v>
      </c>
      <c r="O98" s="19">
        <f t="shared" ref="O98:O129" si="6">H98-G98</f>
        <v>268</v>
      </c>
      <c r="P98" s="19">
        <f t="shared" ref="P98:P129" si="7">I98-G98</f>
        <v>286</v>
      </c>
      <c r="R98" s="37"/>
    </row>
    <row r="99" spans="1:18" ht="45" x14ac:dyDescent="0.25">
      <c r="A99" s="19" t="s">
        <v>62</v>
      </c>
      <c r="B99" s="19">
        <v>2018</v>
      </c>
      <c r="C99" s="19">
        <v>59</v>
      </c>
      <c r="F99" s="19" t="s">
        <v>557</v>
      </c>
      <c r="G99" s="20">
        <v>42754</v>
      </c>
      <c r="H99" s="47">
        <v>43206</v>
      </c>
      <c r="I99" s="47">
        <v>43211</v>
      </c>
      <c r="J99" s="19" t="s">
        <v>571</v>
      </c>
      <c r="K99" s="19" t="s">
        <v>573</v>
      </c>
      <c r="M99" s="16" t="s">
        <v>572</v>
      </c>
      <c r="N99" s="19" t="s">
        <v>125</v>
      </c>
      <c r="O99" s="19">
        <f t="shared" si="6"/>
        <v>452</v>
      </c>
      <c r="P99" s="19">
        <f t="shared" si="7"/>
        <v>457</v>
      </c>
      <c r="R99" s="37"/>
    </row>
    <row r="100" spans="1:18" ht="75" x14ac:dyDescent="0.25">
      <c r="A100" s="19" t="s">
        <v>62</v>
      </c>
      <c r="B100" s="19">
        <v>2018</v>
      </c>
      <c r="C100" s="19">
        <v>59</v>
      </c>
      <c r="F100" s="19" t="s">
        <v>558</v>
      </c>
      <c r="G100" s="20">
        <v>42878</v>
      </c>
      <c r="H100" s="47">
        <v>43201</v>
      </c>
      <c r="I100" s="47">
        <v>43212</v>
      </c>
      <c r="J100" s="19" t="s">
        <v>574</v>
      </c>
      <c r="K100" s="19" t="s">
        <v>575</v>
      </c>
      <c r="M100" s="16" t="s">
        <v>576</v>
      </c>
      <c r="N100" s="19" t="s">
        <v>125</v>
      </c>
      <c r="O100" s="19">
        <f t="shared" si="6"/>
        <v>323</v>
      </c>
      <c r="P100" s="19">
        <f t="shared" si="7"/>
        <v>334</v>
      </c>
    </row>
    <row r="101" spans="1:18" ht="45" x14ac:dyDescent="0.25">
      <c r="A101" s="19" t="s">
        <v>62</v>
      </c>
      <c r="B101" s="19">
        <v>2018</v>
      </c>
      <c r="C101" s="19">
        <v>58</v>
      </c>
      <c r="F101" s="19" t="s">
        <v>577</v>
      </c>
      <c r="G101" s="20">
        <v>42898</v>
      </c>
      <c r="H101" s="47">
        <v>43139</v>
      </c>
      <c r="I101" s="47">
        <v>43147</v>
      </c>
      <c r="J101" s="19" t="s">
        <v>578</v>
      </c>
      <c r="K101" s="19" t="s">
        <v>580</v>
      </c>
      <c r="M101" s="16" t="s">
        <v>579</v>
      </c>
      <c r="N101" s="19" t="s">
        <v>125</v>
      </c>
      <c r="O101" s="19">
        <f t="shared" si="6"/>
        <v>241</v>
      </c>
      <c r="P101" s="19">
        <f t="shared" si="7"/>
        <v>249</v>
      </c>
    </row>
    <row r="102" spans="1:18" ht="45" x14ac:dyDescent="0.25">
      <c r="A102" s="19" t="s">
        <v>88</v>
      </c>
      <c r="B102" s="19">
        <v>2018</v>
      </c>
      <c r="C102" s="19">
        <v>21</v>
      </c>
      <c r="D102" s="19">
        <v>4</v>
      </c>
      <c r="F102" s="19" t="s">
        <v>253</v>
      </c>
      <c r="G102" s="20">
        <v>43004</v>
      </c>
      <c r="H102" s="20">
        <v>43059</v>
      </c>
      <c r="I102" s="20">
        <v>43072</v>
      </c>
      <c r="J102" s="19" t="s">
        <v>260</v>
      </c>
      <c r="M102" s="16" t="s">
        <v>261</v>
      </c>
      <c r="O102" s="19">
        <f t="shared" si="6"/>
        <v>55</v>
      </c>
      <c r="P102" s="19">
        <f t="shared" si="7"/>
        <v>68</v>
      </c>
      <c r="Q102" s="37"/>
    </row>
    <row r="103" spans="1:18" ht="150" x14ac:dyDescent="0.25">
      <c r="A103" s="19" t="s">
        <v>88</v>
      </c>
      <c r="B103" s="19">
        <v>2018</v>
      </c>
      <c r="C103" s="19">
        <v>21</v>
      </c>
      <c r="D103" s="19">
        <v>4</v>
      </c>
      <c r="F103" s="19" t="s">
        <v>254</v>
      </c>
      <c r="G103" s="20">
        <v>42969</v>
      </c>
      <c r="H103" s="20">
        <v>43066</v>
      </c>
      <c r="I103" s="20">
        <v>43089</v>
      </c>
      <c r="J103" s="19" t="s">
        <v>262</v>
      </c>
      <c r="M103" s="16" t="s">
        <v>263</v>
      </c>
      <c r="O103" s="19">
        <f t="shared" si="6"/>
        <v>97</v>
      </c>
      <c r="P103" s="19">
        <f t="shared" si="7"/>
        <v>120</v>
      </c>
      <c r="Q103" s="37"/>
    </row>
    <row r="104" spans="1:18" ht="75" x14ac:dyDescent="0.25">
      <c r="A104" s="19" t="s">
        <v>88</v>
      </c>
      <c r="B104" s="19">
        <v>2018</v>
      </c>
      <c r="C104" s="19">
        <v>21</v>
      </c>
      <c r="D104" s="19">
        <v>4</v>
      </c>
      <c r="F104" s="19" t="s">
        <v>255</v>
      </c>
      <c r="G104" s="20">
        <v>43021</v>
      </c>
      <c r="H104" s="20">
        <v>43074</v>
      </c>
      <c r="I104" s="20">
        <v>43084</v>
      </c>
      <c r="J104" s="19" t="s">
        <v>264</v>
      </c>
      <c r="M104" s="16" t="s">
        <v>265</v>
      </c>
      <c r="O104" s="19">
        <f t="shared" si="6"/>
        <v>53</v>
      </c>
      <c r="P104" s="19">
        <f t="shared" si="7"/>
        <v>63</v>
      </c>
    </row>
    <row r="105" spans="1:18" ht="60" x14ac:dyDescent="0.25">
      <c r="A105" s="19" t="s">
        <v>88</v>
      </c>
      <c r="B105" s="19">
        <v>2018</v>
      </c>
      <c r="C105" s="19">
        <v>21</v>
      </c>
      <c r="D105" s="19">
        <v>4</v>
      </c>
      <c r="F105" s="38" t="s">
        <v>256</v>
      </c>
      <c r="G105" s="20">
        <v>42990</v>
      </c>
      <c r="H105" s="20">
        <v>43081</v>
      </c>
      <c r="I105" s="20">
        <v>43110</v>
      </c>
      <c r="J105" s="19" t="s">
        <v>266</v>
      </c>
      <c r="M105" s="16" t="s">
        <v>269</v>
      </c>
      <c r="O105" s="19">
        <f t="shared" si="6"/>
        <v>91</v>
      </c>
      <c r="P105" s="19">
        <f t="shared" si="7"/>
        <v>120</v>
      </c>
    </row>
    <row r="106" spans="1:18" ht="60" x14ac:dyDescent="0.25">
      <c r="A106" s="19" t="s">
        <v>88</v>
      </c>
      <c r="B106" s="19">
        <v>2018</v>
      </c>
      <c r="C106" s="19">
        <v>21</v>
      </c>
      <c r="D106" s="19">
        <v>4</v>
      </c>
      <c r="F106" s="19" t="s">
        <v>257</v>
      </c>
      <c r="G106" s="20">
        <v>43000</v>
      </c>
      <c r="H106" s="20">
        <v>43075</v>
      </c>
      <c r="I106" s="20">
        <v>43108</v>
      </c>
      <c r="J106" s="19" t="s">
        <v>270</v>
      </c>
      <c r="M106" s="16" t="s">
        <v>271</v>
      </c>
      <c r="O106" s="19">
        <f t="shared" si="6"/>
        <v>75</v>
      </c>
      <c r="P106" s="19">
        <f t="shared" si="7"/>
        <v>108</v>
      </c>
    </row>
    <row r="107" spans="1:18" ht="45" x14ac:dyDescent="0.25">
      <c r="A107" s="19" t="s">
        <v>88</v>
      </c>
      <c r="B107" s="19">
        <v>2018</v>
      </c>
      <c r="C107" s="19">
        <v>21</v>
      </c>
      <c r="D107" s="19">
        <v>4</v>
      </c>
      <c r="F107" s="19" t="s">
        <v>258</v>
      </c>
      <c r="G107" s="20">
        <v>43031</v>
      </c>
      <c r="H107" s="20">
        <v>43083</v>
      </c>
      <c r="I107" s="20">
        <v>43105</v>
      </c>
      <c r="J107" s="19" t="s">
        <v>272</v>
      </c>
      <c r="M107" s="16" t="s">
        <v>273</v>
      </c>
      <c r="O107" s="19">
        <f t="shared" si="6"/>
        <v>52</v>
      </c>
      <c r="P107" s="19">
        <f t="shared" si="7"/>
        <v>74</v>
      </c>
    </row>
    <row r="108" spans="1:18" ht="45" x14ac:dyDescent="0.25">
      <c r="A108" s="19" t="s">
        <v>88</v>
      </c>
      <c r="B108" s="19">
        <v>2018</v>
      </c>
      <c r="C108" s="19">
        <v>21</v>
      </c>
      <c r="D108" s="19">
        <v>4</v>
      </c>
      <c r="F108" s="19" t="s">
        <v>259</v>
      </c>
      <c r="G108" s="20">
        <v>43003</v>
      </c>
      <c r="H108" s="20">
        <v>43091</v>
      </c>
      <c r="I108" s="20">
        <v>43115</v>
      </c>
      <c r="J108" s="19" t="s">
        <v>268</v>
      </c>
      <c r="M108" s="16" t="s">
        <v>267</v>
      </c>
      <c r="O108" s="19">
        <f t="shared" si="6"/>
        <v>88</v>
      </c>
      <c r="P108" s="19">
        <f t="shared" si="7"/>
        <v>112</v>
      </c>
    </row>
    <row r="109" spans="1:18" ht="45" x14ac:dyDescent="0.25">
      <c r="A109" s="19" t="s">
        <v>88</v>
      </c>
      <c r="B109" s="19">
        <v>2018</v>
      </c>
      <c r="C109" s="19">
        <v>21</v>
      </c>
      <c r="D109" s="19">
        <v>4</v>
      </c>
      <c r="F109" s="19" t="s">
        <v>280</v>
      </c>
      <c r="G109" s="20">
        <v>43061</v>
      </c>
      <c r="H109" s="20">
        <v>43091</v>
      </c>
      <c r="I109" s="20">
        <v>43119</v>
      </c>
      <c r="J109" s="19" t="s">
        <v>281</v>
      </c>
      <c r="O109" s="19">
        <f t="shared" si="6"/>
        <v>30</v>
      </c>
      <c r="P109" s="19">
        <f t="shared" si="7"/>
        <v>58</v>
      </c>
    </row>
    <row r="110" spans="1:18" ht="45" x14ac:dyDescent="0.25">
      <c r="A110" s="19" t="s">
        <v>88</v>
      </c>
      <c r="B110" s="19">
        <v>2018</v>
      </c>
      <c r="C110" s="19">
        <v>21</v>
      </c>
      <c r="D110" s="19">
        <v>4</v>
      </c>
      <c r="F110" s="19" t="s">
        <v>277</v>
      </c>
      <c r="G110" s="20">
        <v>43066</v>
      </c>
      <c r="H110" s="20">
        <v>43104</v>
      </c>
      <c r="I110" s="20">
        <v>43132</v>
      </c>
      <c r="J110" s="19" t="s">
        <v>279</v>
      </c>
      <c r="M110" s="16" t="s">
        <v>278</v>
      </c>
      <c r="O110" s="19">
        <f t="shared" si="6"/>
        <v>38</v>
      </c>
      <c r="P110" s="19">
        <f t="shared" si="7"/>
        <v>66</v>
      </c>
    </row>
    <row r="111" spans="1:18" ht="45" x14ac:dyDescent="0.25">
      <c r="A111" s="19" t="s">
        <v>88</v>
      </c>
      <c r="B111" s="19">
        <v>2018</v>
      </c>
      <c r="C111" s="19">
        <v>21</v>
      </c>
      <c r="D111" s="19">
        <v>4</v>
      </c>
      <c r="F111" s="38" t="s">
        <v>274</v>
      </c>
      <c r="G111" s="20">
        <v>43066</v>
      </c>
      <c r="H111" s="20">
        <v>43112</v>
      </c>
      <c r="I111" s="20">
        <v>43138</v>
      </c>
      <c r="J111" s="19" t="s">
        <v>275</v>
      </c>
      <c r="M111" s="16" t="s">
        <v>276</v>
      </c>
      <c r="O111" s="19">
        <f t="shared" si="6"/>
        <v>46</v>
      </c>
      <c r="P111" s="19">
        <f t="shared" si="7"/>
        <v>72</v>
      </c>
    </row>
    <row r="112" spans="1:18" ht="60" x14ac:dyDescent="0.25">
      <c r="A112" s="19" t="s">
        <v>64</v>
      </c>
      <c r="B112" s="19">
        <v>2018</v>
      </c>
      <c r="C112" s="19">
        <v>38</v>
      </c>
      <c r="D112" s="19">
        <v>4</v>
      </c>
      <c r="F112" s="19" t="s">
        <v>501</v>
      </c>
      <c r="G112" s="20">
        <v>42598</v>
      </c>
      <c r="H112" s="20">
        <v>43090</v>
      </c>
      <c r="I112" s="20">
        <v>43213</v>
      </c>
      <c r="J112" s="19" t="s">
        <v>503</v>
      </c>
      <c r="K112" s="19" t="s">
        <v>502</v>
      </c>
      <c r="M112" s="19" t="s">
        <v>504</v>
      </c>
      <c r="N112" s="19" t="s">
        <v>125</v>
      </c>
      <c r="O112" s="19">
        <f t="shared" si="6"/>
        <v>492</v>
      </c>
      <c r="P112" s="19">
        <f t="shared" si="7"/>
        <v>615</v>
      </c>
    </row>
    <row r="113" spans="1:16" ht="45" x14ac:dyDescent="0.25">
      <c r="A113" s="19" t="s">
        <v>64</v>
      </c>
      <c r="B113" s="19">
        <v>2018</v>
      </c>
      <c r="C113" s="19">
        <v>38</v>
      </c>
      <c r="D113" s="19">
        <v>4</v>
      </c>
      <c r="F113" s="19" t="s">
        <v>508</v>
      </c>
      <c r="G113" s="20">
        <v>42954</v>
      </c>
      <c r="H113" s="20">
        <v>43127</v>
      </c>
      <c r="I113" s="47">
        <v>43199</v>
      </c>
      <c r="J113" s="19" t="s">
        <v>505</v>
      </c>
      <c r="K113" s="19" t="s">
        <v>506</v>
      </c>
      <c r="M113" s="19" t="s">
        <v>507</v>
      </c>
      <c r="N113" s="19" t="s">
        <v>125</v>
      </c>
      <c r="O113" s="19">
        <f t="shared" si="6"/>
        <v>173</v>
      </c>
      <c r="P113" s="19">
        <f t="shared" si="7"/>
        <v>245</v>
      </c>
    </row>
    <row r="114" spans="1:16" ht="105" x14ac:dyDescent="0.25">
      <c r="A114" s="19" t="s">
        <v>64</v>
      </c>
      <c r="B114" s="19">
        <v>2018</v>
      </c>
      <c r="C114" s="19">
        <v>38</v>
      </c>
      <c r="D114" s="19">
        <v>4</v>
      </c>
      <c r="F114" s="19" t="s">
        <v>508</v>
      </c>
      <c r="G114" s="20">
        <v>42926</v>
      </c>
      <c r="H114" s="20">
        <v>43139</v>
      </c>
      <c r="I114" s="47">
        <v>43199</v>
      </c>
      <c r="J114" s="19" t="s">
        <v>511</v>
      </c>
      <c r="K114" s="19" t="s">
        <v>510</v>
      </c>
      <c r="M114" s="19" t="s">
        <v>509</v>
      </c>
      <c r="N114" s="19" t="s">
        <v>125</v>
      </c>
      <c r="O114" s="19">
        <f t="shared" si="6"/>
        <v>213</v>
      </c>
      <c r="P114" s="19">
        <f t="shared" si="7"/>
        <v>273</v>
      </c>
    </row>
    <row r="115" spans="1:16" ht="150" x14ac:dyDescent="0.25">
      <c r="A115" s="19" t="s">
        <v>64</v>
      </c>
      <c r="B115" s="19">
        <v>2018</v>
      </c>
      <c r="C115" s="19">
        <v>38</v>
      </c>
      <c r="D115" s="19">
        <v>4</v>
      </c>
      <c r="F115" s="19" t="s">
        <v>508</v>
      </c>
      <c r="G115" s="20">
        <v>42891</v>
      </c>
      <c r="H115" s="47">
        <v>43103</v>
      </c>
      <c r="I115" s="47">
        <v>43193</v>
      </c>
      <c r="J115" s="19" t="s">
        <v>514</v>
      </c>
      <c r="K115" s="19" t="s">
        <v>513</v>
      </c>
      <c r="M115" s="19" t="s">
        <v>512</v>
      </c>
      <c r="N115" s="19" t="s">
        <v>125</v>
      </c>
      <c r="O115" s="19">
        <f t="shared" si="6"/>
        <v>212</v>
      </c>
      <c r="P115" s="19">
        <f t="shared" si="7"/>
        <v>302</v>
      </c>
    </row>
    <row r="116" spans="1:16" ht="120" x14ac:dyDescent="0.25">
      <c r="A116" s="19" t="s">
        <v>64</v>
      </c>
      <c r="B116" s="19">
        <v>2018</v>
      </c>
      <c r="C116" s="19">
        <v>38</v>
      </c>
      <c r="D116" s="19">
        <v>4</v>
      </c>
      <c r="F116" s="19" t="s">
        <v>508</v>
      </c>
      <c r="G116" s="20">
        <v>42838</v>
      </c>
      <c r="H116" s="20">
        <v>43130</v>
      </c>
      <c r="I116" s="47">
        <v>43193</v>
      </c>
      <c r="J116" s="19" t="s">
        <v>517</v>
      </c>
      <c r="K116" s="19" t="s">
        <v>516</v>
      </c>
      <c r="M116" s="19" t="s">
        <v>515</v>
      </c>
      <c r="N116" s="19" t="s">
        <v>125</v>
      </c>
      <c r="O116" s="19">
        <f t="shared" si="6"/>
        <v>292</v>
      </c>
      <c r="P116" s="19">
        <f t="shared" si="7"/>
        <v>355</v>
      </c>
    </row>
    <row r="117" spans="1:16" ht="60" x14ac:dyDescent="0.25">
      <c r="A117" s="19" t="s">
        <v>64</v>
      </c>
      <c r="B117" s="19">
        <v>2018</v>
      </c>
      <c r="C117" s="19">
        <v>38</v>
      </c>
      <c r="D117" s="19">
        <v>4</v>
      </c>
      <c r="F117" s="19" t="s">
        <v>508</v>
      </c>
      <c r="G117" s="20">
        <v>42852</v>
      </c>
      <c r="H117" s="20">
        <v>43102</v>
      </c>
      <c r="I117" s="47">
        <v>43192</v>
      </c>
      <c r="J117" s="19" t="s">
        <v>520</v>
      </c>
      <c r="K117" s="19" t="s">
        <v>519</v>
      </c>
      <c r="M117" s="19" t="s">
        <v>518</v>
      </c>
      <c r="N117" s="19" t="s">
        <v>125</v>
      </c>
      <c r="O117" s="19">
        <f t="shared" si="6"/>
        <v>250</v>
      </c>
      <c r="P117" s="19">
        <f t="shared" si="7"/>
        <v>340</v>
      </c>
    </row>
    <row r="118" spans="1:16" ht="75" x14ac:dyDescent="0.25">
      <c r="A118" s="19" t="s">
        <v>64</v>
      </c>
      <c r="B118" s="19">
        <v>2018</v>
      </c>
      <c r="C118" s="19">
        <v>38</v>
      </c>
      <c r="D118" s="19">
        <v>4</v>
      </c>
      <c r="F118" s="19" t="s">
        <v>521</v>
      </c>
      <c r="G118" s="20">
        <v>42769</v>
      </c>
      <c r="H118" s="20">
        <v>43449</v>
      </c>
      <c r="I118" s="47">
        <v>43192</v>
      </c>
      <c r="J118" s="19" t="s">
        <v>524</v>
      </c>
      <c r="K118" s="19" t="s">
        <v>523</v>
      </c>
      <c r="M118" s="19" t="s">
        <v>522</v>
      </c>
      <c r="N118" s="19" t="s">
        <v>125</v>
      </c>
      <c r="O118" s="19">
        <f t="shared" si="6"/>
        <v>680</v>
      </c>
      <c r="P118" s="19">
        <f t="shared" si="7"/>
        <v>423</v>
      </c>
    </row>
    <row r="119" spans="1:16" ht="90" x14ac:dyDescent="0.25">
      <c r="A119" s="19" t="s">
        <v>64</v>
      </c>
      <c r="B119" s="19">
        <v>2018</v>
      </c>
      <c r="C119" s="19">
        <v>38</v>
      </c>
      <c r="D119" s="19">
        <v>4</v>
      </c>
      <c r="F119" s="19" t="s">
        <v>525</v>
      </c>
      <c r="G119" s="20">
        <v>42622</v>
      </c>
      <c r="H119" s="20">
        <v>43137</v>
      </c>
      <c r="I119" s="47">
        <v>43191</v>
      </c>
      <c r="J119" s="19" t="s">
        <v>529</v>
      </c>
      <c r="K119" s="19" t="s">
        <v>528</v>
      </c>
      <c r="M119" s="19" t="s">
        <v>527</v>
      </c>
      <c r="N119" s="19" t="s">
        <v>125</v>
      </c>
      <c r="O119" s="19">
        <f t="shared" si="6"/>
        <v>515</v>
      </c>
      <c r="P119" s="19">
        <f t="shared" si="7"/>
        <v>569</v>
      </c>
    </row>
    <row r="120" spans="1:16" ht="120" x14ac:dyDescent="0.25">
      <c r="A120" s="19" t="s">
        <v>64</v>
      </c>
      <c r="B120" s="19">
        <v>2018</v>
      </c>
      <c r="C120" s="19">
        <v>38</v>
      </c>
      <c r="D120" s="19">
        <v>4</v>
      </c>
      <c r="F120" s="19" t="s">
        <v>508</v>
      </c>
      <c r="G120" s="20">
        <v>42797</v>
      </c>
      <c r="H120" s="20">
        <v>43140</v>
      </c>
      <c r="I120" s="47">
        <v>43191</v>
      </c>
      <c r="J120" s="19" t="s">
        <v>532</v>
      </c>
      <c r="K120" s="19" t="s">
        <v>531</v>
      </c>
      <c r="M120" t="s">
        <v>526</v>
      </c>
      <c r="N120" s="19" t="s">
        <v>530</v>
      </c>
      <c r="O120" s="19">
        <f t="shared" si="6"/>
        <v>343</v>
      </c>
      <c r="P120" s="19">
        <f t="shared" si="7"/>
        <v>394</v>
      </c>
    </row>
    <row r="121" spans="1:16" ht="120" x14ac:dyDescent="0.25">
      <c r="A121" s="19" t="s">
        <v>64</v>
      </c>
      <c r="B121" s="19">
        <v>2018</v>
      </c>
      <c r="C121" s="19">
        <v>38</v>
      </c>
      <c r="D121" s="19">
        <v>4</v>
      </c>
      <c r="F121" s="19" t="s">
        <v>533</v>
      </c>
      <c r="G121" s="20">
        <v>42950</v>
      </c>
      <c r="H121" s="20">
        <v>43104</v>
      </c>
      <c r="I121" s="47">
        <v>43188</v>
      </c>
      <c r="J121" s="19" t="s">
        <v>536</v>
      </c>
      <c r="K121" s="19" t="s">
        <v>534</v>
      </c>
      <c r="M121" s="19" t="s">
        <v>535</v>
      </c>
      <c r="N121" s="19" t="s">
        <v>125</v>
      </c>
      <c r="O121" s="19">
        <f t="shared" si="6"/>
        <v>154</v>
      </c>
      <c r="P121" s="19">
        <f t="shared" si="7"/>
        <v>238</v>
      </c>
    </row>
    <row r="122" spans="1:16" ht="60" x14ac:dyDescent="0.25">
      <c r="A122" s="19" t="s">
        <v>43</v>
      </c>
      <c r="B122" s="19">
        <v>2018</v>
      </c>
      <c r="C122" s="19">
        <v>3</v>
      </c>
      <c r="D122" s="19">
        <v>1</v>
      </c>
      <c r="G122" s="20">
        <v>42835</v>
      </c>
      <c r="H122" s="20">
        <v>43096</v>
      </c>
      <c r="I122" s="47">
        <v>43201</v>
      </c>
      <c r="J122" s="19" t="s">
        <v>613</v>
      </c>
      <c r="K122" s="19" t="s">
        <v>612</v>
      </c>
      <c r="M122" s="19" t="s">
        <v>614</v>
      </c>
      <c r="N122" s="19" t="s">
        <v>125</v>
      </c>
      <c r="O122" s="19">
        <f t="shared" si="6"/>
        <v>261</v>
      </c>
      <c r="P122" s="19">
        <f t="shared" si="7"/>
        <v>366</v>
      </c>
    </row>
    <row r="123" spans="1:16" ht="90" x14ac:dyDescent="0.25">
      <c r="A123" s="19" t="s">
        <v>43</v>
      </c>
      <c r="B123" s="19">
        <v>2018</v>
      </c>
      <c r="G123" s="20">
        <v>42786</v>
      </c>
      <c r="H123" s="20">
        <v>43143</v>
      </c>
      <c r="I123" s="47">
        <v>43208</v>
      </c>
      <c r="J123" s="19" t="s">
        <v>616</v>
      </c>
      <c r="K123" s="19" t="s">
        <v>617</v>
      </c>
      <c r="M123" s="16" t="s">
        <v>615</v>
      </c>
      <c r="N123" s="19" t="s">
        <v>125</v>
      </c>
      <c r="O123" s="19">
        <f t="shared" si="6"/>
        <v>357</v>
      </c>
      <c r="P123" s="19">
        <f t="shared" si="7"/>
        <v>422</v>
      </c>
    </row>
    <row r="124" spans="1:16" ht="75" x14ac:dyDescent="0.25">
      <c r="A124" s="19" t="s">
        <v>43</v>
      </c>
      <c r="B124" s="19">
        <v>2018</v>
      </c>
      <c r="G124" s="20">
        <v>42740</v>
      </c>
      <c r="H124" s="47">
        <v>43117</v>
      </c>
      <c r="I124" s="47">
        <v>43200</v>
      </c>
      <c r="J124" s="19" t="s">
        <v>620</v>
      </c>
      <c r="K124" s="19" t="s">
        <v>619</v>
      </c>
      <c r="M124" s="19" t="s">
        <v>618</v>
      </c>
      <c r="N124" s="19" t="s">
        <v>125</v>
      </c>
      <c r="O124" s="19">
        <f t="shared" si="6"/>
        <v>377</v>
      </c>
      <c r="P124" s="19">
        <f t="shared" si="7"/>
        <v>460</v>
      </c>
    </row>
    <row r="125" spans="1:16" ht="90" x14ac:dyDescent="0.25">
      <c r="A125" s="19" t="s">
        <v>43</v>
      </c>
      <c r="B125" s="19">
        <v>2018</v>
      </c>
      <c r="G125" s="20">
        <v>42810</v>
      </c>
      <c r="H125" s="47">
        <v>43139</v>
      </c>
      <c r="I125" s="47">
        <v>43222</v>
      </c>
      <c r="J125" s="19" t="s">
        <v>623</v>
      </c>
      <c r="K125" s="19" t="s">
        <v>621</v>
      </c>
      <c r="M125" s="19" t="s">
        <v>622</v>
      </c>
      <c r="N125" s="19" t="s">
        <v>125</v>
      </c>
      <c r="O125" s="19">
        <f t="shared" si="6"/>
        <v>329</v>
      </c>
      <c r="P125" s="19">
        <f t="shared" si="7"/>
        <v>412</v>
      </c>
    </row>
    <row r="126" spans="1:16" ht="105" x14ac:dyDescent="0.25">
      <c r="A126" s="19" t="s">
        <v>43</v>
      </c>
      <c r="B126" s="19">
        <v>2018</v>
      </c>
      <c r="G126" s="20">
        <v>43049</v>
      </c>
      <c r="H126" s="47">
        <v>43164</v>
      </c>
      <c r="I126" s="47">
        <v>43210</v>
      </c>
      <c r="J126" s="19" t="s">
        <v>626</v>
      </c>
      <c r="K126" s="19" t="s">
        <v>625</v>
      </c>
      <c r="M126" s="19" t="s">
        <v>624</v>
      </c>
      <c r="N126" s="19" t="s">
        <v>125</v>
      </c>
      <c r="O126" s="19">
        <f t="shared" si="6"/>
        <v>115</v>
      </c>
      <c r="P126" s="19">
        <f t="shared" si="7"/>
        <v>161</v>
      </c>
    </row>
    <row r="127" spans="1:16" ht="105" x14ac:dyDescent="0.25">
      <c r="A127" s="19" t="s">
        <v>43</v>
      </c>
      <c r="B127" s="19">
        <v>2018</v>
      </c>
      <c r="G127" s="20">
        <v>42922</v>
      </c>
      <c r="H127" s="47">
        <v>43147</v>
      </c>
      <c r="I127" s="47">
        <v>43208</v>
      </c>
      <c r="J127" s="19" t="s">
        <v>629</v>
      </c>
      <c r="K127" s="19" t="s">
        <v>628</v>
      </c>
      <c r="M127" s="19" t="s">
        <v>627</v>
      </c>
      <c r="N127" s="19" t="s">
        <v>125</v>
      </c>
      <c r="O127" s="19">
        <f t="shared" si="6"/>
        <v>225</v>
      </c>
      <c r="P127" s="19">
        <f t="shared" si="7"/>
        <v>286</v>
      </c>
    </row>
    <row r="128" spans="1:16" ht="150" x14ac:dyDescent="0.25">
      <c r="A128" s="19" t="s">
        <v>43</v>
      </c>
      <c r="B128" s="19">
        <v>2018</v>
      </c>
      <c r="G128" s="20">
        <v>42854</v>
      </c>
      <c r="H128" s="47">
        <v>43169</v>
      </c>
      <c r="I128" s="47">
        <v>43209</v>
      </c>
      <c r="J128" s="19" t="s">
        <v>632</v>
      </c>
      <c r="K128" s="19" t="s">
        <v>631</v>
      </c>
      <c r="M128" s="19" t="s">
        <v>630</v>
      </c>
      <c r="N128" s="19" t="s">
        <v>125</v>
      </c>
      <c r="O128" s="19">
        <f t="shared" si="6"/>
        <v>315</v>
      </c>
      <c r="P128" s="19">
        <f t="shared" si="7"/>
        <v>355</v>
      </c>
    </row>
    <row r="129" spans="1:16" ht="135" x14ac:dyDescent="0.25">
      <c r="A129" s="19" t="s">
        <v>43</v>
      </c>
      <c r="B129" s="19">
        <v>2018</v>
      </c>
      <c r="G129" s="20">
        <v>42895</v>
      </c>
      <c r="H129" s="20">
        <v>43095</v>
      </c>
      <c r="I129" s="47">
        <v>43185</v>
      </c>
      <c r="J129" s="19" t="s">
        <v>635</v>
      </c>
      <c r="K129" s="19" t="s">
        <v>634</v>
      </c>
      <c r="M129" s="19" t="s">
        <v>633</v>
      </c>
      <c r="N129" s="19" t="s">
        <v>125</v>
      </c>
      <c r="O129" s="19">
        <f t="shared" si="6"/>
        <v>200</v>
      </c>
      <c r="P129" s="19">
        <f t="shared" si="7"/>
        <v>290</v>
      </c>
    </row>
    <row r="130" spans="1:16" ht="90" x14ac:dyDescent="0.25">
      <c r="A130" s="19" t="s">
        <v>43</v>
      </c>
      <c r="B130" s="19">
        <v>2018</v>
      </c>
      <c r="G130" s="20">
        <v>42866</v>
      </c>
      <c r="H130" s="20">
        <v>43077</v>
      </c>
      <c r="I130" s="47">
        <v>43151</v>
      </c>
      <c r="J130" s="19" t="s">
        <v>637</v>
      </c>
      <c r="K130" s="19" t="s">
        <v>636</v>
      </c>
      <c r="M130" s="19" t="s">
        <v>638</v>
      </c>
      <c r="N130" s="19" t="s">
        <v>125</v>
      </c>
      <c r="O130" s="19">
        <f t="shared" ref="O130:O161" si="8">H130-G130</f>
        <v>211</v>
      </c>
      <c r="P130" s="19">
        <f t="shared" ref="P130:P161" si="9">I130-G130</f>
        <v>285</v>
      </c>
    </row>
    <row r="131" spans="1:16" ht="150" x14ac:dyDescent="0.25">
      <c r="A131" s="19" t="s">
        <v>43</v>
      </c>
      <c r="B131" s="19">
        <v>2018</v>
      </c>
      <c r="G131" s="20">
        <v>42663</v>
      </c>
      <c r="H131" s="20">
        <v>43013</v>
      </c>
      <c r="I131" s="47">
        <v>43118</v>
      </c>
      <c r="J131" s="19" t="s">
        <v>641</v>
      </c>
      <c r="K131" s="19" t="s">
        <v>639</v>
      </c>
      <c r="M131" s="19" t="s">
        <v>640</v>
      </c>
      <c r="N131" s="19" t="s">
        <v>125</v>
      </c>
      <c r="O131" s="19">
        <f t="shared" si="8"/>
        <v>350</v>
      </c>
      <c r="P131" s="19">
        <f t="shared" si="9"/>
        <v>455</v>
      </c>
    </row>
    <row r="132" spans="1:16" ht="75" x14ac:dyDescent="0.25">
      <c r="A132" s="19" t="s">
        <v>58</v>
      </c>
      <c r="B132" s="19">
        <v>2018</v>
      </c>
      <c r="F132" s="19" t="s">
        <v>583</v>
      </c>
      <c r="G132" s="20">
        <v>43019</v>
      </c>
      <c r="H132" s="47">
        <v>43141</v>
      </c>
      <c r="I132" s="47">
        <v>43223</v>
      </c>
      <c r="J132" s="19" t="s">
        <v>585</v>
      </c>
      <c r="K132" s="19" t="s">
        <v>581</v>
      </c>
      <c r="M132" s="16" t="s">
        <v>582</v>
      </c>
      <c r="N132" s="19" t="s">
        <v>125</v>
      </c>
      <c r="O132" s="19">
        <f t="shared" si="8"/>
        <v>122</v>
      </c>
      <c r="P132" s="19">
        <f t="shared" si="9"/>
        <v>204</v>
      </c>
    </row>
    <row r="133" spans="1:16" ht="60" x14ac:dyDescent="0.25">
      <c r="A133" s="19" t="s">
        <v>58</v>
      </c>
      <c r="B133" s="19">
        <v>2018</v>
      </c>
      <c r="F133" s="19" t="s">
        <v>583</v>
      </c>
      <c r="G133" s="20">
        <v>42840</v>
      </c>
      <c r="H133" s="47">
        <v>43112</v>
      </c>
      <c r="I133" s="47">
        <v>43222</v>
      </c>
      <c r="J133" s="19" t="s">
        <v>584</v>
      </c>
      <c r="K133" s="19" t="s">
        <v>587</v>
      </c>
      <c r="M133" s="16" t="s">
        <v>586</v>
      </c>
      <c r="N133" s="19" t="s">
        <v>125</v>
      </c>
      <c r="O133" s="19">
        <f t="shared" si="8"/>
        <v>272</v>
      </c>
      <c r="P133" s="19">
        <f t="shared" si="9"/>
        <v>382</v>
      </c>
    </row>
    <row r="134" spans="1:16" ht="60" x14ac:dyDescent="0.25">
      <c r="A134" s="19" t="s">
        <v>58</v>
      </c>
      <c r="B134" s="19">
        <v>2018</v>
      </c>
      <c r="F134" s="19" t="s">
        <v>583</v>
      </c>
      <c r="G134" s="20">
        <v>43064</v>
      </c>
      <c r="H134" s="47">
        <v>43217</v>
      </c>
      <c r="I134" s="47">
        <v>43221</v>
      </c>
      <c r="J134" s="19" t="s">
        <v>589</v>
      </c>
      <c r="K134" s="19" t="s">
        <v>590</v>
      </c>
      <c r="M134" s="37" t="s">
        <v>588</v>
      </c>
      <c r="N134" s="19" t="s">
        <v>125</v>
      </c>
      <c r="O134" s="19">
        <f t="shared" si="8"/>
        <v>153</v>
      </c>
      <c r="P134" s="19">
        <f t="shared" si="9"/>
        <v>157</v>
      </c>
    </row>
    <row r="135" spans="1:16" ht="120" x14ac:dyDescent="0.25">
      <c r="A135" s="19" t="s">
        <v>58</v>
      </c>
      <c r="B135" s="19">
        <v>2018</v>
      </c>
      <c r="F135" s="19" t="s">
        <v>583</v>
      </c>
      <c r="G135" s="20">
        <v>42958</v>
      </c>
      <c r="H135" s="47">
        <v>43214</v>
      </c>
      <c r="I135" s="47">
        <v>43221</v>
      </c>
      <c r="J135" s="19" t="s">
        <v>591</v>
      </c>
      <c r="K135" s="19" t="s">
        <v>593</v>
      </c>
      <c r="M135" s="16" t="s">
        <v>592</v>
      </c>
      <c r="N135" s="19" t="s">
        <v>125</v>
      </c>
      <c r="O135" s="19">
        <f t="shared" si="8"/>
        <v>256</v>
      </c>
      <c r="P135" s="19">
        <f t="shared" si="9"/>
        <v>263</v>
      </c>
    </row>
    <row r="136" spans="1:16" ht="90" x14ac:dyDescent="0.25">
      <c r="A136" s="19" t="s">
        <v>58</v>
      </c>
      <c r="B136" s="19">
        <v>2018</v>
      </c>
      <c r="F136" s="19" t="s">
        <v>583</v>
      </c>
      <c r="G136" s="20">
        <v>43100</v>
      </c>
      <c r="H136" s="47">
        <v>43217</v>
      </c>
      <c r="I136" s="47">
        <v>43220</v>
      </c>
      <c r="J136" s="19" t="s">
        <v>594</v>
      </c>
      <c r="K136" s="19" t="s">
        <v>596</v>
      </c>
      <c r="M136" s="16" t="s">
        <v>595</v>
      </c>
      <c r="N136" s="19" t="s">
        <v>125</v>
      </c>
      <c r="O136" s="19">
        <f t="shared" si="8"/>
        <v>117</v>
      </c>
      <c r="P136" s="19">
        <f t="shared" si="9"/>
        <v>120</v>
      </c>
    </row>
    <row r="137" spans="1:16" ht="75" x14ac:dyDescent="0.25">
      <c r="A137" s="19" t="s">
        <v>58</v>
      </c>
      <c r="B137" s="19">
        <v>2018</v>
      </c>
      <c r="F137" s="19" t="s">
        <v>583</v>
      </c>
      <c r="G137" s="20">
        <v>43070</v>
      </c>
      <c r="H137" s="47">
        <v>43161</v>
      </c>
      <c r="I137" s="47">
        <v>43220</v>
      </c>
      <c r="J137" s="19" t="s">
        <v>597</v>
      </c>
      <c r="K137" s="19" t="s">
        <v>599</v>
      </c>
      <c r="M137" s="16" t="s">
        <v>598</v>
      </c>
      <c r="N137" s="19" t="s">
        <v>125</v>
      </c>
      <c r="O137" s="19">
        <f t="shared" si="8"/>
        <v>91</v>
      </c>
      <c r="P137" s="19">
        <f t="shared" si="9"/>
        <v>150</v>
      </c>
    </row>
    <row r="138" spans="1:16" ht="60" x14ac:dyDescent="0.25">
      <c r="A138" s="19" t="s">
        <v>58</v>
      </c>
      <c r="B138" s="19">
        <v>2018</v>
      </c>
      <c r="F138" s="19" t="s">
        <v>583</v>
      </c>
      <c r="G138" s="20">
        <v>42906</v>
      </c>
      <c r="H138" s="47">
        <v>43195</v>
      </c>
      <c r="I138" s="47">
        <v>43220</v>
      </c>
      <c r="J138" s="19" t="s">
        <v>600</v>
      </c>
      <c r="K138" s="19" t="s">
        <v>602</v>
      </c>
      <c r="M138" s="37" t="s">
        <v>601</v>
      </c>
      <c r="N138" s="19" t="s">
        <v>125</v>
      </c>
      <c r="O138" s="19">
        <f t="shared" si="8"/>
        <v>289</v>
      </c>
      <c r="P138" s="19">
        <f t="shared" si="9"/>
        <v>314</v>
      </c>
    </row>
    <row r="139" spans="1:16" ht="90" x14ac:dyDescent="0.25">
      <c r="A139" s="19" t="s">
        <v>58</v>
      </c>
      <c r="B139" s="19">
        <v>2018</v>
      </c>
      <c r="F139" s="19" t="s">
        <v>583</v>
      </c>
      <c r="G139" s="47">
        <v>43022</v>
      </c>
      <c r="H139" s="47">
        <v>43215</v>
      </c>
      <c r="I139" s="47">
        <v>43220</v>
      </c>
      <c r="J139" s="19" t="s">
        <v>603</v>
      </c>
      <c r="K139" s="19" t="s">
        <v>605</v>
      </c>
      <c r="M139" s="16" t="s">
        <v>604</v>
      </c>
      <c r="N139" s="19" t="s">
        <v>125</v>
      </c>
      <c r="O139" s="19">
        <f t="shared" si="8"/>
        <v>193</v>
      </c>
      <c r="P139" s="19">
        <f t="shared" si="9"/>
        <v>198</v>
      </c>
    </row>
    <row r="140" spans="1:16" ht="120" x14ac:dyDescent="0.25">
      <c r="A140" s="19" t="s">
        <v>58</v>
      </c>
      <c r="B140" s="19">
        <v>2018</v>
      </c>
      <c r="F140" s="19" t="s">
        <v>583</v>
      </c>
      <c r="G140" s="20">
        <v>43080</v>
      </c>
      <c r="H140" s="47">
        <v>43217</v>
      </c>
      <c r="I140" s="47">
        <v>43220</v>
      </c>
      <c r="J140" s="19" t="s">
        <v>606</v>
      </c>
      <c r="K140" s="19" t="s">
        <v>607</v>
      </c>
      <c r="M140" s="19" t="s">
        <v>606</v>
      </c>
      <c r="N140" s="19" t="s">
        <v>125</v>
      </c>
      <c r="O140" s="19">
        <f t="shared" si="8"/>
        <v>137</v>
      </c>
      <c r="P140" s="19">
        <f t="shared" si="9"/>
        <v>140</v>
      </c>
    </row>
    <row r="141" spans="1:16" ht="105" x14ac:dyDescent="0.25">
      <c r="A141" s="19" t="s">
        <v>58</v>
      </c>
      <c r="B141" s="19">
        <v>2018</v>
      </c>
      <c r="F141" s="19" t="s">
        <v>583</v>
      </c>
      <c r="G141" s="20">
        <v>42718</v>
      </c>
      <c r="H141" s="47">
        <v>43214</v>
      </c>
      <c r="I141" s="47">
        <v>43218</v>
      </c>
      <c r="J141" s="19" t="s">
        <v>610</v>
      </c>
      <c r="K141" s="19" t="s">
        <v>609</v>
      </c>
      <c r="M141" s="16" t="s">
        <v>608</v>
      </c>
      <c r="N141" s="19" t="s">
        <v>125</v>
      </c>
      <c r="O141" s="19">
        <f t="shared" si="8"/>
        <v>496</v>
      </c>
      <c r="P141" s="19">
        <f t="shared" si="9"/>
        <v>500</v>
      </c>
    </row>
    <row r="142" spans="1:16" ht="45" x14ac:dyDescent="0.25">
      <c r="A142" s="19" t="s">
        <v>70</v>
      </c>
      <c r="B142" s="19">
        <v>2018</v>
      </c>
      <c r="G142" s="20">
        <v>42900</v>
      </c>
      <c r="H142" s="20">
        <v>43150</v>
      </c>
      <c r="I142" s="20">
        <v>43168</v>
      </c>
      <c r="J142" s="19" t="s">
        <v>467</v>
      </c>
      <c r="K142" s="19" t="s">
        <v>464</v>
      </c>
      <c r="M142" s="16" t="s">
        <v>463</v>
      </c>
      <c r="N142" s="19" t="s">
        <v>125</v>
      </c>
      <c r="O142" s="19">
        <f t="shared" si="8"/>
        <v>250</v>
      </c>
      <c r="P142" s="19">
        <f t="shared" si="9"/>
        <v>268</v>
      </c>
    </row>
    <row r="143" spans="1:16" ht="90" x14ac:dyDescent="0.25">
      <c r="A143" s="19" t="s">
        <v>70</v>
      </c>
      <c r="B143" s="19">
        <v>2018</v>
      </c>
      <c r="G143" s="20">
        <v>42977</v>
      </c>
      <c r="H143" s="20">
        <v>43145</v>
      </c>
      <c r="I143" s="20">
        <v>43153</v>
      </c>
      <c r="J143" s="19" t="s">
        <v>465</v>
      </c>
      <c r="K143" s="19" t="s">
        <v>468</v>
      </c>
      <c r="L143" s="19" t="s">
        <v>469</v>
      </c>
      <c r="M143" s="16" t="s">
        <v>466</v>
      </c>
      <c r="N143" s="19" t="s">
        <v>125</v>
      </c>
      <c r="O143" s="19">
        <f t="shared" si="8"/>
        <v>168</v>
      </c>
      <c r="P143" s="19">
        <f t="shared" si="9"/>
        <v>176</v>
      </c>
    </row>
    <row r="144" spans="1:16" ht="45" x14ac:dyDescent="0.25">
      <c r="A144" s="19" t="s">
        <v>70</v>
      </c>
      <c r="B144" s="19">
        <v>2018</v>
      </c>
      <c r="G144" s="20">
        <v>42717</v>
      </c>
      <c r="H144" s="20">
        <v>43131</v>
      </c>
      <c r="I144" s="20">
        <v>43145</v>
      </c>
      <c r="J144" s="19" t="s">
        <v>470</v>
      </c>
      <c r="K144" s="19" t="s">
        <v>472</v>
      </c>
      <c r="L144" s="19" t="s">
        <v>473</v>
      </c>
      <c r="M144" s="16" t="s">
        <v>471</v>
      </c>
      <c r="N144" s="19" t="s">
        <v>125</v>
      </c>
      <c r="O144" s="19">
        <f t="shared" si="8"/>
        <v>414</v>
      </c>
      <c r="P144" s="19">
        <f t="shared" si="9"/>
        <v>428</v>
      </c>
    </row>
    <row r="145" spans="1:16" ht="105" x14ac:dyDescent="0.25">
      <c r="A145" s="19" t="s">
        <v>70</v>
      </c>
      <c r="B145" s="19">
        <v>2018</v>
      </c>
      <c r="G145" s="20">
        <v>42717</v>
      </c>
      <c r="H145" s="20">
        <v>43108</v>
      </c>
      <c r="I145" s="20">
        <v>43145</v>
      </c>
      <c r="J145" s="19" t="s">
        <v>474</v>
      </c>
      <c r="K145" s="19" t="s">
        <v>475</v>
      </c>
      <c r="L145" s="19" t="s">
        <v>476</v>
      </c>
      <c r="M145" s="16" t="s">
        <v>477</v>
      </c>
      <c r="N145" s="19" t="s">
        <v>125</v>
      </c>
      <c r="O145" s="19">
        <f t="shared" si="8"/>
        <v>391</v>
      </c>
      <c r="P145" s="19">
        <f t="shared" si="9"/>
        <v>428</v>
      </c>
    </row>
    <row r="146" spans="1:16" ht="90" x14ac:dyDescent="0.25">
      <c r="A146" s="19" t="s">
        <v>70</v>
      </c>
      <c r="B146" s="19">
        <v>2018</v>
      </c>
      <c r="G146" s="20">
        <v>42914</v>
      </c>
      <c r="H146" s="20">
        <v>43108</v>
      </c>
      <c r="I146" s="20">
        <v>43129</v>
      </c>
      <c r="J146" s="19" t="s">
        <v>478</v>
      </c>
      <c r="K146" s="19" t="s">
        <v>479</v>
      </c>
      <c r="L146" s="19" t="s">
        <v>481</v>
      </c>
      <c r="M146" s="16" t="s">
        <v>480</v>
      </c>
      <c r="N146" s="19" t="s">
        <v>125</v>
      </c>
      <c r="O146" s="19">
        <f t="shared" si="8"/>
        <v>194</v>
      </c>
      <c r="P146" s="19">
        <f t="shared" si="9"/>
        <v>215</v>
      </c>
    </row>
    <row r="147" spans="1:16" ht="120" x14ac:dyDescent="0.25">
      <c r="A147" s="19" t="s">
        <v>70</v>
      </c>
      <c r="B147" s="19">
        <v>2018</v>
      </c>
      <c r="G147" s="20">
        <v>42786</v>
      </c>
      <c r="H147" s="20">
        <v>43074</v>
      </c>
      <c r="I147" s="20">
        <v>43103</v>
      </c>
      <c r="J147" s="19" t="s">
        <v>482</v>
      </c>
      <c r="K147" s="19" t="s">
        <v>484</v>
      </c>
      <c r="L147" s="19" t="s">
        <v>485</v>
      </c>
      <c r="M147" s="16" t="s">
        <v>483</v>
      </c>
      <c r="N147" s="19" t="s">
        <v>125</v>
      </c>
      <c r="O147" s="19">
        <f t="shared" si="8"/>
        <v>288</v>
      </c>
      <c r="P147" s="19">
        <f t="shared" si="9"/>
        <v>317</v>
      </c>
    </row>
    <row r="148" spans="1:16" ht="45" x14ac:dyDescent="0.25">
      <c r="A148" s="19" t="s">
        <v>70</v>
      </c>
      <c r="B148" s="19">
        <v>2018</v>
      </c>
      <c r="G148" s="20">
        <v>42817</v>
      </c>
      <c r="H148" s="20">
        <v>43083</v>
      </c>
      <c r="I148" s="20">
        <v>43096</v>
      </c>
      <c r="J148" s="19" t="s">
        <v>486</v>
      </c>
      <c r="K148" s="19" t="s">
        <v>487</v>
      </c>
      <c r="L148" s="19" t="s">
        <v>489</v>
      </c>
      <c r="M148" s="16" t="s">
        <v>488</v>
      </c>
      <c r="N148" s="19" t="s">
        <v>125</v>
      </c>
      <c r="O148" s="19">
        <f t="shared" si="8"/>
        <v>266</v>
      </c>
      <c r="P148" s="19">
        <f t="shared" si="9"/>
        <v>279</v>
      </c>
    </row>
    <row r="149" spans="1:16" ht="120" x14ac:dyDescent="0.25">
      <c r="A149" s="19" t="s">
        <v>70</v>
      </c>
      <c r="B149" s="19">
        <v>2018</v>
      </c>
      <c r="G149" s="20">
        <v>42934</v>
      </c>
      <c r="H149" s="20">
        <v>43068</v>
      </c>
      <c r="I149" s="20">
        <v>43088</v>
      </c>
      <c r="J149" s="19" t="s">
        <v>490</v>
      </c>
      <c r="K149" s="19" t="s">
        <v>492</v>
      </c>
      <c r="L149" s="19" t="s">
        <v>493</v>
      </c>
      <c r="M149" s="16" t="s">
        <v>491</v>
      </c>
      <c r="N149" s="19" t="s">
        <v>125</v>
      </c>
      <c r="O149" s="19">
        <f t="shared" si="8"/>
        <v>134</v>
      </c>
      <c r="P149" s="19">
        <f t="shared" si="9"/>
        <v>154</v>
      </c>
    </row>
    <row r="150" spans="1:16" ht="75" x14ac:dyDescent="0.25">
      <c r="A150" s="19" t="s">
        <v>70</v>
      </c>
      <c r="B150" s="19">
        <v>2018</v>
      </c>
      <c r="G150" s="20">
        <v>42947</v>
      </c>
      <c r="H150" s="20">
        <v>43052</v>
      </c>
      <c r="I150" s="20">
        <v>43066</v>
      </c>
      <c r="J150" s="19" t="s">
        <v>494</v>
      </c>
      <c r="K150" s="19" t="s">
        <v>496</v>
      </c>
      <c r="L150" s="19" t="s">
        <v>497</v>
      </c>
      <c r="M150" s="16" t="s">
        <v>495</v>
      </c>
      <c r="N150" s="19" t="s">
        <v>125</v>
      </c>
      <c r="O150" s="19">
        <f t="shared" si="8"/>
        <v>105</v>
      </c>
      <c r="P150" s="19">
        <f t="shared" si="9"/>
        <v>119</v>
      </c>
    </row>
    <row r="151" spans="1:16" ht="60" x14ac:dyDescent="0.25">
      <c r="A151" s="19" t="s">
        <v>70</v>
      </c>
      <c r="B151" s="19">
        <v>2018</v>
      </c>
      <c r="G151" s="20">
        <v>42535</v>
      </c>
      <c r="H151" s="20">
        <v>43016</v>
      </c>
      <c r="I151" s="20">
        <v>43045</v>
      </c>
      <c r="J151" s="19" t="s">
        <v>498</v>
      </c>
      <c r="K151" s="42" t="s">
        <v>500</v>
      </c>
      <c r="L151" s="19" t="s">
        <v>493</v>
      </c>
      <c r="M151" s="16" t="s">
        <v>499</v>
      </c>
      <c r="N151" s="19" t="s">
        <v>125</v>
      </c>
      <c r="O151" s="19">
        <f t="shared" si="8"/>
        <v>481</v>
      </c>
      <c r="P151" s="19">
        <f t="shared" si="9"/>
        <v>510</v>
      </c>
    </row>
    <row r="152" spans="1:16" ht="60" x14ac:dyDescent="0.25">
      <c r="A152" s="19" t="s">
        <v>90</v>
      </c>
      <c r="B152" s="19">
        <v>2018</v>
      </c>
      <c r="C152" s="19">
        <v>21</v>
      </c>
      <c r="D152" s="19">
        <v>1</v>
      </c>
      <c r="F152" s="34" t="s">
        <v>234</v>
      </c>
      <c r="G152" s="20">
        <v>42898</v>
      </c>
      <c r="H152" s="20">
        <v>43122</v>
      </c>
      <c r="I152" s="20">
        <v>43160</v>
      </c>
      <c r="J152" s="19" t="s">
        <v>233</v>
      </c>
      <c r="N152" s="19" t="s">
        <v>125</v>
      </c>
      <c r="O152" s="19">
        <f t="shared" si="8"/>
        <v>224</v>
      </c>
      <c r="P152" s="19">
        <f t="shared" si="9"/>
        <v>262</v>
      </c>
    </row>
    <row r="153" spans="1:16" ht="195" x14ac:dyDescent="0.25">
      <c r="A153" s="19" t="s">
        <v>90</v>
      </c>
      <c r="B153" s="19">
        <v>2018</v>
      </c>
      <c r="C153" s="19">
        <v>21</v>
      </c>
      <c r="D153" s="19">
        <v>1</v>
      </c>
      <c r="F153" s="19" t="s">
        <v>235</v>
      </c>
      <c r="G153" s="20">
        <v>42841</v>
      </c>
      <c r="H153" s="20">
        <v>43122</v>
      </c>
      <c r="I153" s="20">
        <v>43160</v>
      </c>
      <c r="J153" s="19" t="s">
        <v>238</v>
      </c>
      <c r="N153" s="19" t="s">
        <v>125</v>
      </c>
      <c r="O153" s="19">
        <f t="shared" si="8"/>
        <v>281</v>
      </c>
      <c r="P153" s="19">
        <f t="shared" si="9"/>
        <v>319</v>
      </c>
    </row>
    <row r="154" spans="1:16" ht="90" x14ac:dyDescent="0.25">
      <c r="A154" s="19" t="s">
        <v>90</v>
      </c>
      <c r="B154" s="19">
        <v>2018</v>
      </c>
      <c r="C154" s="19">
        <v>21</v>
      </c>
      <c r="D154" s="19">
        <v>1</v>
      </c>
      <c r="F154" s="19" t="s">
        <v>236</v>
      </c>
      <c r="G154" s="20">
        <v>43033</v>
      </c>
      <c r="H154" s="20">
        <v>43122</v>
      </c>
      <c r="I154" s="20">
        <v>43160</v>
      </c>
      <c r="J154" s="19" t="s">
        <v>239</v>
      </c>
      <c r="N154" s="19" t="s">
        <v>125</v>
      </c>
      <c r="O154" s="19">
        <f t="shared" si="8"/>
        <v>89</v>
      </c>
      <c r="P154" s="19">
        <f t="shared" si="9"/>
        <v>127</v>
      </c>
    </row>
    <row r="155" spans="1:16" ht="45" x14ac:dyDescent="0.25">
      <c r="A155" s="19" t="s">
        <v>90</v>
      </c>
      <c r="B155" s="19">
        <v>2018</v>
      </c>
      <c r="C155" s="19">
        <v>21</v>
      </c>
      <c r="D155" s="19">
        <v>1</v>
      </c>
      <c r="F155" s="19" t="s">
        <v>237</v>
      </c>
      <c r="G155" s="35">
        <v>42985</v>
      </c>
      <c r="H155" s="20">
        <v>43122</v>
      </c>
      <c r="I155" s="20">
        <v>43160</v>
      </c>
      <c r="J155" s="19" t="s">
        <v>240</v>
      </c>
      <c r="N155" s="19" t="s">
        <v>125</v>
      </c>
      <c r="O155" s="19">
        <f t="shared" si="8"/>
        <v>137</v>
      </c>
      <c r="P155" s="19">
        <f t="shared" si="9"/>
        <v>175</v>
      </c>
    </row>
    <row r="156" spans="1:16" ht="90" x14ac:dyDescent="0.25">
      <c r="A156" s="19" t="s">
        <v>90</v>
      </c>
      <c r="B156" s="19">
        <v>2017</v>
      </c>
      <c r="C156" s="19">
        <v>20</v>
      </c>
      <c r="D156" s="19">
        <v>4</v>
      </c>
      <c r="F156" s="19" t="s">
        <v>241</v>
      </c>
      <c r="G156" s="20">
        <v>42662</v>
      </c>
      <c r="H156" s="34">
        <v>42948</v>
      </c>
      <c r="I156" s="20">
        <v>43070</v>
      </c>
      <c r="J156" s="19" t="s">
        <v>244</v>
      </c>
      <c r="N156" s="19" t="s">
        <v>125</v>
      </c>
      <c r="O156" s="19">
        <f t="shared" si="8"/>
        <v>286</v>
      </c>
      <c r="P156" s="19">
        <f t="shared" si="9"/>
        <v>408</v>
      </c>
    </row>
    <row r="157" spans="1:16" ht="90" x14ac:dyDescent="0.25">
      <c r="A157" s="19" t="s">
        <v>90</v>
      </c>
      <c r="B157" s="19">
        <v>2017</v>
      </c>
      <c r="C157" s="19">
        <v>20</v>
      </c>
      <c r="D157" s="19">
        <v>4</v>
      </c>
      <c r="F157" s="19" t="s">
        <v>242</v>
      </c>
      <c r="G157" s="20">
        <v>42734</v>
      </c>
      <c r="H157" s="20">
        <v>43045</v>
      </c>
      <c r="I157" s="20">
        <v>43070</v>
      </c>
      <c r="J157" s="19" t="s">
        <v>245</v>
      </c>
      <c r="N157" s="19" t="s">
        <v>125</v>
      </c>
      <c r="O157" s="19">
        <f t="shared" si="8"/>
        <v>311</v>
      </c>
      <c r="P157" s="19">
        <f t="shared" si="9"/>
        <v>336</v>
      </c>
    </row>
    <row r="158" spans="1:16" ht="90" x14ac:dyDescent="0.25">
      <c r="A158" s="19" t="s">
        <v>90</v>
      </c>
      <c r="B158" s="19">
        <v>2017</v>
      </c>
      <c r="C158" s="19">
        <v>20</v>
      </c>
      <c r="D158" s="19">
        <v>4</v>
      </c>
      <c r="F158" s="19" t="s">
        <v>243</v>
      </c>
      <c r="G158" s="20">
        <v>42758</v>
      </c>
      <c r="H158" s="20">
        <v>43020</v>
      </c>
      <c r="I158" s="20">
        <v>43070</v>
      </c>
      <c r="J158" s="19" t="s">
        <v>246</v>
      </c>
      <c r="N158" s="19" t="s">
        <v>125</v>
      </c>
      <c r="O158" s="19">
        <f t="shared" si="8"/>
        <v>262</v>
      </c>
      <c r="P158" s="19">
        <f t="shared" si="9"/>
        <v>312</v>
      </c>
    </row>
    <row r="159" spans="1:16" ht="90" x14ac:dyDescent="0.25">
      <c r="A159" s="19" t="s">
        <v>90</v>
      </c>
      <c r="B159" s="19">
        <v>2017</v>
      </c>
      <c r="C159" s="19">
        <v>20</v>
      </c>
      <c r="D159" s="19">
        <v>3</v>
      </c>
      <c r="F159" s="19" t="s">
        <v>247</v>
      </c>
      <c r="G159" s="20">
        <v>42500</v>
      </c>
      <c r="H159" s="20">
        <v>42927</v>
      </c>
      <c r="I159" s="35">
        <v>42979</v>
      </c>
      <c r="J159" s="19" t="s">
        <v>250</v>
      </c>
      <c r="N159" s="19" t="s">
        <v>125</v>
      </c>
      <c r="O159" s="19">
        <f t="shared" si="8"/>
        <v>427</v>
      </c>
      <c r="P159" s="19">
        <f t="shared" si="9"/>
        <v>479</v>
      </c>
    </row>
    <row r="160" spans="1:16" ht="60" x14ac:dyDescent="0.25">
      <c r="A160" s="19" t="s">
        <v>90</v>
      </c>
      <c r="B160" s="19">
        <v>2017</v>
      </c>
      <c r="C160" s="19">
        <v>20</v>
      </c>
      <c r="D160" s="19">
        <v>3</v>
      </c>
      <c r="F160" s="19" t="s">
        <v>248</v>
      </c>
      <c r="G160" s="20">
        <v>42504</v>
      </c>
      <c r="H160" s="20">
        <v>42898</v>
      </c>
      <c r="I160" s="35">
        <v>42979</v>
      </c>
      <c r="J160" s="19" t="s">
        <v>251</v>
      </c>
      <c r="N160" s="19" t="s">
        <v>125</v>
      </c>
      <c r="O160" s="19">
        <f t="shared" si="8"/>
        <v>394</v>
      </c>
      <c r="P160" s="19">
        <f t="shared" si="9"/>
        <v>475</v>
      </c>
    </row>
    <row r="161" spans="1:16" ht="105" x14ac:dyDescent="0.25">
      <c r="A161" s="19" t="s">
        <v>90</v>
      </c>
      <c r="B161" s="19">
        <v>2017</v>
      </c>
      <c r="C161" s="19">
        <v>20</v>
      </c>
      <c r="D161" s="19">
        <v>3</v>
      </c>
      <c r="F161" s="19" t="s">
        <v>249</v>
      </c>
      <c r="G161" s="20">
        <v>42702</v>
      </c>
      <c r="H161" s="20">
        <v>42929</v>
      </c>
      <c r="I161" s="35">
        <v>42979</v>
      </c>
      <c r="J161" s="19" t="s">
        <v>252</v>
      </c>
      <c r="O161" s="19">
        <f t="shared" si="8"/>
        <v>227</v>
      </c>
      <c r="P161" s="19">
        <f t="shared" si="9"/>
        <v>277</v>
      </c>
    </row>
  </sheetData>
  <sortState ref="A2:Q161">
    <sortCondition ref="A1"/>
  </sortState>
  <hyperlinks>
    <hyperlink ref="M42" r:id="rId1"/>
    <hyperlink ref="M43" r:id="rId2"/>
    <hyperlink ref="M45" r:id="rId3"/>
    <hyperlink ref="M49" r:id="rId4"/>
    <hyperlink ref="M82" r:id="rId5"/>
    <hyperlink ref="M83" r:id="rId6"/>
    <hyperlink ref="M84" r:id="rId7"/>
    <hyperlink ref="M85" r:id="rId8"/>
    <hyperlink ref="M2" r:id="rId9"/>
    <hyperlink ref="M3" r:id="rId10"/>
    <hyperlink ref="M4" r:id="rId11"/>
    <hyperlink ref="M5" r:id="rId12"/>
    <hyperlink ref="M6" r:id="rId13"/>
    <hyperlink ref="M9" r:id="rId14"/>
    <hyperlink ref="M10" r:id="rId15"/>
    <hyperlink ref="M7" r:id="rId16"/>
    <hyperlink ref="M11" r:id="rId17"/>
    <hyperlink ref="M102" r:id="rId18"/>
    <hyperlink ref="M103" r:id="rId19"/>
    <hyperlink ref="M104" r:id="rId20"/>
    <hyperlink ref="M108" r:id="rId21"/>
    <hyperlink ref="M105" r:id="rId22"/>
    <hyperlink ref="M106" r:id="rId23"/>
    <hyperlink ref="M107" r:id="rId24"/>
    <hyperlink ref="M111" r:id="rId25"/>
    <hyperlink ref="M110" r:id="rId26"/>
    <hyperlink ref="M72" r:id="rId27"/>
    <hyperlink ref="M73" r:id="rId28"/>
    <hyperlink ref="M74" r:id="rId29"/>
    <hyperlink ref="M75" r:id="rId30"/>
    <hyperlink ref="M76" r:id="rId31"/>
    <hyperlink ref="M77" r:id="rId32"/>
    <hyperlink ref="M79" r:id="rId33"/>
    <hyperlink ref="M78" r:id="rId34"/>
    <hyperlink ref="M80" r:id="rId35"/>
    <hyperlink ref="M81" r:id="rId36"/>
    <hyperlink ref="M12" r:id="rId37"/>
    <hyperlink ref="M13" r:id="rId38"/>
    <hyperlink ref="M14" r:id="rId39"/>
    <hyperlink ref="M15" r:id="rId40"/>
    <hyperlink ref="M16" r:id="rId41"/>
    <hyperlink ref="M17" r:id="rId42"/>
    <hyperlink ref="M18" r:id="rId43"/>
    <hyperlink ref="M19" r:id="rId44"/>
    <hyperlink ref="M20" r:id="rId45"/>
    <hyperlink ref="M21" r:id="rId46"/>
    <hyperlink ref="M22" r:id="rId47"/>
    <hyperlink ref="M23" r:id="rId48"/>
    <hyperlink ref="M24" r:id="rId49"/>
    <hyperlink ref="M25" r:id="rId50"/>
    <hyperlink ref="M26" r:id="rId51"/>
    <hyperlink ref="M27" r:id="rId52"/>
    <hyperlink ref="M28" r:id="rId53"/>
    <hyperlink ref="M29" r:id="rId54"/>
    <hyperlink ref="M30" r:id="rId55"/>
    <hyperlink ref="S92" r:id="rId56" display="https://www.tandfonline.com/author/Mahlich%2C+J%C3%B6rg"/>
    <hyperlink ref="S93" r:id="rId57" display="https://www.tandfonline.com/author/Mahlich%2C+J%C3%B6rg"/>
    <hyperlink ref="S94" r:id="rId58" display="https://www.tandfonline.com/author/Mahlich%2C+J%C3%B6rg"/>
    <hyperlink ref="M31" r:id="rId59"/>
    <hyperlink ref="M62" r:id="rId60"/>
    <hyperlink ref="M63" r:id="rId61"/>
    <hyperlink ref="M64" r:id="rId62"/>
    <hyperlink ref="M65" r:id="rId63"/>
    <hyperlink ref="M66" r:id="rId64"/>
    <hyperlink ref="M67" r:id="rId65"/>
    <hyperlink ref="M68" r:id="rId66"/>
    <hyperlink ref="M70" r:id="rId67"/>
    <hyperlink ref="M71" r:id="rId68"/>
    <hyperlink ref="M32" r:id="rId69"/>
    <hyperlink ref="M33" r:id="rId70"/>
    <hyperlink ref="M34" r:id="rId71"/>
    <hyperlink ref="M35" r:id="rId72"/>
    <hyperlink ref="M36" r:id="rId73"/>
    <hyperlink ref="M37" r:id="rId74"/>
    <hyperlink ref="M38" r:id="rId75"/>
    <hyperlink ref="M39" r:id="rId76"/>
    <hyperlink ref="M40" r:id="rId77"/>
    <hyperlink ref="M41" r:id="rId78"/>
    <hyperlink ref="M142" r:id="rId79"/>
    <hyperlink ref="M143" r:id="rId80"/>
    <hyperlink ref="M144" r:id="rId81"/>
    <hyperlink ref="M145" r:id="rId82"/>
    <hyperlink ref="M146" r:id="rId83"/>
    <hyperlink ref="M147" r:id="rId84"/>
    <hyperlink ref="M148" r:id="rId85"/>
    <hyperlink ref="M149" r:id="rId86"/>
    <hyperlink ref="M150" r:id="rId87"/>
    <hyperlink ref="M151" r:id="rId88"/>
    <hyperlink ref="M92" r:id="rId89"/>
    <hyperlink ref="M93" r:id="rId90" tooltip="Persistent link using digital object identifier"/>
    <hyperlink ref="M95" r:id="rId91"/>
    <hyperlink ref="M94" r:id="rId92"/>
    <hyperlink ref="M96" r:id="rId93" tooltip="Persistent link using digital object identifier"/>
    <hyperlink ref="M97" r:id="rId94"/>
    <hyperlink ref="M98" r:id="rId95"/>
    <hyperlink ref="M99" r:id="rId96"/>
    <hyperlink ref="M100" r:id="rId97"/>
    <hyperlink ref="M101" r:id="rId98"/>
    <hyperlink ref="M132" r:id="rId99"/>
    <hyperlink ref="M133" r:id="rId100"/>
    <hyperlink ref="M134" r:id="rId101"/>
    <hyperlink ref="M135" r:id="rId102"/>
    <hyperlink ref="M136" r:id="rId103"/>
    <hyperlink ref="M137" r:id="rId104"/>
    <hyperlink ref="M138" r:id="rId105"/>
    <hyperlink ref="M139" r:id="rId106"/>
    <hyperlink ref="M141" r:id="rId107"/>
    <hyperlink ref="M123" r:id="rId108"/>
  </hyperlinks>
  <pageMargins left="0.7" right="0.7" top="0.75" bottom="0.75" header="0.3" footer="0.3"/>
  <pageSetup paperSize="9" orientation="portrait" r:id="rId109"/>
  <drawing r:id="rId1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B16" sqref="B16"/>
    </sheetView>
  </sheetViews>
  <sheetFormatPr defaultColWidth="8.85546875" defaultRowHeight="15" x14ac:dyDescent="0.25"/>
  <cols>
    <col min="1" max="1" width="44.28515625" customWidth="1"/>
    <col min="6" max="6" width="11" bestFit="1" customWidth="1"/>
    <col min="7" max="7" width="9.140625" bestFit="1" customWidth="1"/>
    <col min="9" max="9" width="8.85546875" customWidth="1"/>
  </cols>
  <sheetData>
    <row r="2" spans="1:9" ht="120" x14ac:dyDescent="0.25">
      <c r="A2" s="1" t="s">
        <v>0</v>
      </c>
    </row>
    <row r="3" spans="1:9" x14ac:dyDescent="0.25">
      <c r="A3" s="2" t="s">
        <v>1</v>
      </c>
    </row>
    <row r="4" spans="1:9" x14ac:dyDescent="0.25">
      <c r="A4" s="3" t="s">
        <v>2</v>
      </c>
    </row>
    <row r="5" spans="1:9" ht="37.5" x14ac:dyDescent="0.25">
      <c r="A5" s="4" t="s">
        <v>3</v>
      </c>
    </row>
    <row r="6" spans="1:9" x14ac:dyDescent="0.25">
      <c r="A6" s="5" t="s">
        <v>4</v>
      </c>
    </row>
    <row r="7" spans="1:9" ht="18" x14ac:dyDescent="0.25">
      <c r="A7" s="6" t="s">
        <v>5</v>
      </c>
      <c r="D7" t="s">
        <v>27</v>
      </c>
      <c r="E7" t="s">
        <v>28</v>
      </c>
      <c r="F7" t="s">
        <v>29</v>
      </c>
    </row>
    <row r="8" spans="1:9" ht="18" x14ac:dyDescent="0.25">
      <c r="A8" s="7" t="s">
        <v>6</v>
      </c>
      <c r="D8">
        <v>1</v>
      </c>
      <c r="E8">
        <v>123</v>
      </c>
      <c r="F8">
        <v>131</v>
      </c>
    </row>
    <row r="9" spans="1:9" ht="18" x14ac:dyDescent="0.25">
      <c r="A9" s="7" t="s">
        <v>7</v>
      </c>
    </row>
    <row r="10" spans="1:9" ht="18" x14ac:dyDescent="0.25">
      <c r="A10" s="8" t="s">
        <v>8</v>
      </c>
    </row>
    <row r="13" spans="1:9" ht="150" x14ac:dyDescent="0.25">
      <c r="A13" s="1" t="s">
        <v>9</v>
      </c>
      <c r="E13" s="9">
        <v>43038</v>
      </c>
      <c r="F13" s="10">
        <v>43161</v>
      </c>
      <c r="G13" s="9">
        <v>43169</v>
      </c>
      <c r="H13">
        <f>(F13-E13)</f>
        <v>123</v>
      </c>
      <c r="I13">
        <f>G13-E13</f>
        <v>131</v>
      </c>
    </row>
    <row r="14" spans="1:9" x14ac:dyDescent="0.25">
      <c r="A14" s="2" t="s">
        <v>10</v>
      </c>
    </row>
    <row r="15" spans="1:9" ht="29.25" x14ac:dyDescent="0.25">
      <c r="A15" s="2" t="s">
        <v>11</v>
      </c>
    </row>
    <row r="16" spans="1:9" x14ac:dyDescent="0.25">
      <c r="A16" s="2" t="s">
        <v>12</v>
      </c>
    </row>
    <row r="17" spans="1:1" ht="37.5" x14ac:dyDescent="0.25">
      <c r="A17" s="4" t="s">
        <v>13</v>
      </c>
    </row>
    <row r="18" spans="1:1" x14ac:dyDescent="0.25">
      <c r="A18" s="5" t="s">
        <v>14</v>
      </c>
    </row>
    <row r="19" spans="1:1" ht="18" x14ac:dyDescent="0.25">
      <c r="A19" s="6" t="s">
        <v>5</v>
      </c>
    </row>
    <row r="20" spans="1:1" ht="18" x14ac:dyDescent="0.25">
      <c r="A20" s="7" t="s">
        <v>15</v>
      </c>
    </row>
    <row r="21" spans="1:1" ht="18" x14ac:dyDescent="0.25">
      <c r="A21" s="7" t="s">
        <v>16</v>
      </c>
    </row>
    <row r="22" spans="1:1" ht="18" x14ac:dyDescent="0.25">
      <c r="A22" s="8" t="s">
        <v>17</v>
      </c>
    </row>
    <row r="25" spans="1:1" ht="180" x14ac:dyDescent="0.25">
      <c r="A25" s="1" t="s">
        <v>18</v>
      </c>
    </row>
    <row r="26" spans="1:1" ht="29.25" x14ac:dyDescent="0.25">
      <c r="A26" s="2" t="s">
        <v>19</v>
      </c>
    </row>
    <row r="27" spans="1:1" x14ac:dyDescent="0.25">
      <c r="A27" s="2" t="s">
        <v>20</v>
      </c>
    </row>
    <row r="28" spans="1:1" x14ac:dyDescent="0.25">
      <c r="A28" s="2" t="s">
        <v>21</v>
      </c>
    </row>
    <row r="29" spans="1:1" ht="37.5" x14ac:dyDescent="0.25">
      <c r="A29" s="4" t="s">
        <v>22</v>
      </c>
    </row>
    <row r="30" spans="1:1" x14ac:dyDescent="0.25">
      <c r="A30" s="5" t="s">
        <v>23</v>
      </c>
    </row>
    <row r="31" spans="1:1" ht="18" x14ac:dyDescent="0.25">
      <c r="A31" s="6" t="s">
        <v>5</v>
      </c>
    </row>
    <row r="32" spans="1:1" ht="18" x14ac:dyDescent="0.25">
      <c r="A32" s="7" t="s">
        <v>24</v>
      </c>
    </row>
    <row r="33" spans="1:1" ht="18" x14ac:dyDescent="0.25">
      <c r="A33" s="7" t="s">
        <v>25</v>
      </c>
    </row>
    <row r="34" spans="1:1" ht="18" x14ac:dyDescent="0.25">
      <c r="A34" s="8" t="s">
        <v>26</v>
      </c>
    </row>
  </sheetData>
  <hyperlinks>
    <hyperlink ref="A4" r:id="rId1" tooltip="Email author" display="mailto:saad.zbiri3@uvsq.fr"/>
    <hyperlink ref="A6" r:id="rId2"/>
    <hyperlink ref="A18" r:id="rId3"/>
    <hyperlink ref="A30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selection activeCell="K12" sqref="K12"/>
    </sheetView>
  </sheetViews>
  <sheetFormatPr defaultRowHeight="15" x14ac:dyDescent="0.25"/>
  <cols>
    <col min="1" max="1" width="38.42578125" style="19" customWidth="1"/>
    <col min="2" max="5" width="11.5703125" style="19" bestFit="1" customWidth="1"/>
    <col min="6" max="6" width="11.42578125" style="19"/>
    <col min="7" max="7" width="11.5703125" style="19" bestFit="1" customWidth="1"/>
    <col min="8" max="8" width="11.85546875" style="19" bestFit="1" customWidth="1"/>
    <col min="9" max="9" width="11.5703125" style="19" bestFit="1" customWidth="1"/>
    <col min="10" max="10" width="10.85546875" style="19"/>
    <col min="11" max="11" width="20.28515625" style="19" customWidth="1"/>
    <col min="12" max="12" width="14.42578125" style="19" customWidth="1"/>
  </cols>
  <sheetData>
    <row r="1" spans="1:12" x14ac:dyDescent="0.25">
      <c r="A1" s="15" t="s">
        <v>105</v>
      </c>
      <c r="B1" s="15" t="s">
        <v>106</v>
      </c>
      <c r="C1" s="15" t="s">
        <v>150</v>
      </c>
      <c r="D1" s="15" t="s">
        <v>107</v>
      </c>
      <c r="E1" s="15" t="s">
        <v>118</v>
      </c>
      <c r="F1" s="15" t="s">
        <v>111</v>
      </c>
      <c r="G1" s="40" t="s">
        <v>283</v>
      </c>
      <c r="H1" s="15" t="s">
        <v>103</v>
      </c>
      <c r="I1" s="15" t="s">
        <v>104</v>
      </c>
      <c r="J1" s="15" t="s">
        <v>123</v>
      </c>
      <c r="K1" t="s">
        <v>643</v>
      </c>
      <c r="L1" t="s">
        <v>642</v>
      </c>
    </row>
    <row r="2" spans="1:12" ht="30" x14ac:dyDescent="0.25">
      <c r="A2" s="19" t="s">
        <v>94</v>
      </c>
      <c r="B2" s="19">
        <v>2018</v>
      </c>
      <c r="C2" s="19">
        <v>42</v>
      </c>
      <c r="D2" s="19">
        <v>1</v>
      </c>
      <c r="F2" s="19" t="s">
        <v>202</v>
      </c>
      <c r="G2" s="33">
        <v>42802</v>
      </c>
      <c r="H2" s="20">
        <v>42924</v>
      </c>
      <c r="I2" s="20">
        <v>43006</v>
      </c>
      <c r="J2" s="19" t="s">
        <v>205</v>
      </c>
      <c r="K2" s="19">
        <v>122</v>
      </c>
      <c r="L2" s="19">
        <v>204</v>
      </c>
    </row>
    <row r="3" spans="1:12" ht="30" x14ac:dyDescent="0.25">
      <c r="A3" s="19" t="s">
        <v>94</v>
      </c>
      <c r="B3" s="19">
        <v>2018</v>
      </c>
      <c r="C3" s="19">
        <v>42</v>
      </c>
      <c r="D3" s="19">
        <v>1</v>
      </c>
      <c r="F3" s="19" t="s">
        <v>206</v>
      </c>
      <c r="G3" s="20">
        <v>42793</v>
      </c>
      <c r="H3" s="20">
        <v>42938</v>
      </c>
      <c r="I3" s="20">
        <v>42985</v>
      </c>
      <c r="J3" s="19" t="s">
        <v>205</v>
      </c>
      <c r="K3" s="19">
        <v>145</v>
      </c>
      <c r="L3" s="19">
        <v>192</v>
      </c>
    </row>
    <row r="4" spans="1:12" ht="30" x14ac:dyDescent="0.25">
      <c r="A4" s="19" t="s">
        <v>94</v>
      </c>
      <c r="B4" s="19">
        <v>2018</v>
      </c>
      <c r="C4" s="19">
        <v>42</v>
      </c>
      <c r="D4" s="19">
        <v>1</v>
      </c>
      <c r="F4" s="19" t="s">
        <v>209</v>
      </c>
      <c r="G4" s="20">
        <v>42796</v>
      </c>
      <c r="H4" s="20">
        <v>42955</v>
      </c>
      <c r="I4" s="20">
        <v>43038</v>
      </c>
      <c r="J4" s="19" t="s">
        <v>205</v>
      </c>
      <c r="K4" s="19">
        <v>159</v>
      </c>
      <c r="L4" s="19">
        <v>242</v>
      </c>
    </row>
    <row r="5" spans="1:12" ht="30" x14ac:dyDescent="0.25">
      <c r="A5" s="19" t="s">
        <v>94</v>
      </c>
      <c r="B5" s="19">
        <v>2018</v>
      </c>
      <c r="C5" s="19">
        <v>42</v>
      </c>
      <c r="D5" s="19">
        <v>1</v>
      </c>
      <c r="F5" s="19" t="s">
        <v>212</v>
      </c>
      <c r="G5" s="20">
        <v>42806</v>
      </c>
      <c r="H5" s="20">
        <v>42973</v>
      </c>
      <c r="I5" s="20">
        <v>43048</v>
      </c>
      <c r="J5" s="19" t="s">
        <v>205</v>
      </c>
      <c r="K5" s="19">
        <v>167</v>
      </c>
      <c r="L5" s="19">
        <v>242</v>
      </c>
    </row>
    <row r="6" spans="1:12" ht="30" x14ac:dyDescent="0.25">
      <c r="A6" s="19" t="s">
        <v>94</v>
      </c>
      <c r="B6" s="19">
        <v>2018</v>
      </c>
      <c r="C6" s="19">
        <v>42</v>
      </c>
      <c r="D6" s="19">
        <v>1</v>
      </c>
      <c r="F6" s="19" t="s">
        <v>215</v>
      </c>
      <c r="G6" s="20">
        <v>42793</v>
      </c>
      <c r="H6" s="20">
        <v>42997</v>
      </c>
      <c r="I6" s="20">
        <v>43032</v>
      </c>
      <c r="J6" s="19" t="s">
        <v>205</v>
      </c>
      <c r="K6" s="19">
        <v>204</v>
      </c>
      <c r="L6" s="19">
        <v>239</v>
      </c>
    </row>
    <row r="7" spans="1:12" ht="30" x14ac:dyDescent="0.25">
      <c r="A7" s="19" t="s">
        <v>94</v>
      </c>
      <c r="B7" s="19">
        <v>2018</v>
      </c>
      <c r="C7" s="19">
        <v>42</v>
      </c>
      <c r="D7" s="19">
        <v>1</v>
      </c>
      <c r="F7" s="19" t="s">
        <v>218</v>
      </c>
      <c r="G7" s="20">
        <v>42790</v>
      </c>
      <c r="H7" s="20">
        <v>43006</v>
      </c>
      <c r="I7" s="20">
        <v>43041</v>
      </c>
      <c r="J7" s="19" t="s">
        <v>205</v>
      </c>
      <c r="K7" s="19">
        <v>216</v>
      </c>
      <c r="L7" s="19">
        <v>251</v>
      </c>
    </row>
    <row r="8" spans="1:12" ht="30" x14ac:dyDescent="0.25">
      <c r="A8" s="19" t="s">
        <v>94</v>
      </c>
      <c r="B8" s="19">
        <v>2018</v>
      </c>
      <c r="C8" s="19">
        <v>42</v>
      </c>
      <c r="D8" s="19">
        <v>1</v>
      </c>
      <c r="F8" s="19" t="s">
        <v>220</v>
      </c>
      <c r="G8" s="20">
        <v>42629</v>
      </c>
      <c r="H8" s="20">
        <v>42689</v>
      </c>
      <c r="I8" s="20">
        <v>42801</v>
      </c>
      <c r="J8" s="19" t="s">
        <v>205</v>
      </c>
      <c r="K8" s="19">
        <v>60</v>
      </c>
      <c r="L8" s="19">
        <v>172</v>
      </c>
    </row>
    <row r="9" spans="1:12" ht="30" x14ac:dyDescent="0.25">
      <c r="A9" s="19" t="s">
        <v>94</v>
      </c>
      <c r="B9" s="19">
        <v>2018</v>
      </c>
      <c r="C9" s="19">
        <v>42</v>
      </c>
      <c r="D9" s="19">
        <v>1</v>
      </c>
      <c r="F9" s="19" t="s">
        <v>223</v>
      </c>
      <c r="G9" s="20">
        <v>42537</v>
      </c>
      <c r="H9" s="20">
        <v>42685</v>
      </c>
      <c r="I9" s="20">
        <v>42796</v>
      </c>
      <c r="J9" s="19" t="s">
        <v>205</v>
      </c>
      <c r="K9" s="19">
        <v>148</v>
      </c>
      <c r="L9" s="19">
        <v>259</v>
      </c>
    </row>
    <row r="10" spans="1:12" ht="30" x14ac:dyDescent="0.25">
      <c r="A10" s="19" t="s">
        <v>94</v>
      </c>
      <c r="B10" s="19">
        <v>2018</v>
      </c>
      <c r="C10" s="19">
        <v>42</v>
      </c>
      <c r="D10" s="19">
        <v>1</v>
      </c>
      <c r="F10" s="19" t="s">
        <v>226</v>
      </c>
      <c r="G10" s="20">
        <v>42555</v>
      </c>
      <c r="H10" s="20">
        <v>42685</v>
      </c>
      <c r="I10" s="20">
        <v>42720</v>
      </c>
      <c r="J10" s="19" t="s">
        <v>205</v>
      </c>
      <c r="K10" s="19">
        <v>130</v>
      </c>
      <c r="L10" s="19">
        <v>165</v>
      </c>
    </row>
    <row r="11" spans="1:12" ht="30" x14ac:dyDescent="0.25">
      <c r="A11" s="19" t="s">
        <v>94</v>
      </c>
      <c r="B11" s="19">
        <v>2018</v>
      </c>
      <c r="C11" s="19">
        <v>42</v>
      </c>
      <c r="D11" s="19">
        <v>1</v>
      </c>
      <c r="F11" s="19" t="s">
        <v>230</v>
      </c>
      <c r="G11" s="20">
        <v>42488</v>
      </c>
      <c r="H11" s="20">
        <v>42687</v>
      </c>
      <c r="I11" s="20">
        <v>42755</v>
      </c>
      <c r="J11" s="19" t="s">
        <v>205</v>
      </c>
      <c r="K11" s="19">
        <v>199</v>
      </c>
      <c r="L11" s="19">
        <v>267</v>
      </c>
    </row>
    <row r="12" spans="1:12" x14ac:dyDescent="0.25">
      <c r="A12" s="19" t="s">
        <v>80</v>
      </c>
      <c r="B12" s="19">
        <v>2018</v>
      </c>
      <c r="C12" s="19">
        <v>16</v>
      </c>
      <c r="E12" s="19">
        <v>11</v>
      </c>
      <c r="G12" s="20">
        <v>42793</v>
      </c>
      <c r="H12" s="20">
        <v>43159</v>
      </c>
      <c r="I12" s="20">
        <v>43178</v>
      </c>
      <c r="J12" s="19" t="s">
        <v>318</v>
      </c>
      <c r="K12" s="19">
        <v>366</v>
      </c>
      <c r="L12" s="19">
        <v>385</v>
      </c>
    </row>
    <row r="13" spans="1:12" x14ac:dyDescent="0.25">
      <c r="A13" s="19" t="s">
        <v>80</v>
      </c>
      <c r="B13" s="19">
        <v>2018</v>
      </c>
      <c r="C13" s="19">
        <v>16</v>
      </c>
      <c r="E13" s="19">
        <v>10</v>
      </c>
      <c r="G13" s="20">
        <v>42829</v>
      </c>
      <c r="H13" s="20">
        <v>43154</v>
      </c>
      <c r="I13" s="20">
        <v>43168</v>
      </c>
      <c r="J13" s="19" t="s">
        <v>318</v>
      </c>
      <c r="K13" s="19">
        <v>325</v>
      </c>
      <c r="L13" s="19">
        <v>339</v>
      </c>
    </row>
    <row r="14" spans="1:12" x14ac:dyDescent="0.25">
      <c r="A14" s="19" t="s">
        <v>80</v>
      </c>
      <c r="B14" s="19">
        <v>2018</v>
      </c>
      <c r="C14" s="19">
        <v>16</v>
      </c>
      <c r="E14" s="19">
        <v>9</v>
      </c>
      <c r="G14" s="20">
        <v>43008</v>
      </c>
      <c r="H14" s="20">
        <v>43157</v>
      </c>
      <c r="I14" s="20">
        <v>43167</v>
      </c>
      <c r="J14" s="19" t="s">
        <v>318</v>
      </c>
      <c r="K14" s="19">
        <v>149</v>
      </c>
      <c r="L14" s="19">
        <v>159</v>
      </c>
    </row>
    <row r="15" spans="1:12" x14ac:dyDescent="0.25">
      <c r="A15" s="19" t="s">
        <v>80</v>
      </c>
      <c r="B15" s="19">
        <v>2018</v>
      </c>
      <c r="C15" s="19">
        <v>16</v>
      </c>
      <c r="E15" s="19">
        <v>8</v>
      </c>
      <c r="G15" s="20">
        <v>43002</v>
      </c>
      <c r="H15" s="20">
        <v>43144</v>
      </c>
      <c r="I15" s="20">
        <v>43161</v>
      </c>
      <c r="J15" s="19" t="s">
        <v>318</v>
      </c>
      <c r="K15" s="19">
        <v>142</v>
      </c>
      <c r="L15" s="19">
        <v>159</v>
      </c>
    </row>
    <row r="16" spans="1:12" x14ac:dyDescent="0.25">
      <c r="A16" s="19" t="s">
        <v>80</v>
      </c>
      <c r="B16" s="19">
        <v>2018</v>
      </c>
      <c r="C16" s="19">
        <v>16</v>
      </c>
      <c r="E16" s="19">
        <v>7</v>
      </c>
      <c r="G16" s="20">
        <v>42656</v>
      </c>
      <c r="H16" s="20">
        <v>43110</v>
      </c>
      <c r="I16" s="20">
        <v>43151</v>
      </c>
      <c r="J16" s="19" t="s">
        <v>318</v>
      </c>
      <c r="K16" s="19">
        <v>454</v>
      </c>
      <c r="L16" s="19">
        <v>495</v>
      </c>
    </row>
    <row r="17" spans="1:12" x14ac:dyDescent="0.25">
      <c r="A17" s="19" t="s">
        <v>80</v>
      </c>
      <c r="B17" s="19">
        <v>2018</v>
      </c>
      <c r="C17" s="19">
        <v>16</v>
      </c>
      <c r="E17" s="19">
        <v>6</v>
      </c>
      <c r="G17" s="20">
        <v>43048</v>
      </c>
      <c r="H17" s="20">
        <v>43120</v>
      </c>
      <c r="I17" s="20">
        <v>43146</v>
      </c>
      <c r="J17" s="19" t="s">
        <v>318</v>
      </c>
      <c r="K17" s="19">
        <v>72</v>
      </c>
      <c r="L17" s="19">
        <v>98</v>
      </c>
    </row>
    <row r="18" spans="1:12" x14ac:dyDescent="0.25">
      <c r="A18" s="19" t="s">
        <v>80</v>
      </c>
      <c r="B18" s="19">
        <v>2018</v>
      </c>
      <c r="C18" s="19">
        <v>16</v>
      </c>
      <c r="E18" s="19">
        <v>5</v>
      </c>
      <c r="G18" s="20">
        <v>43048</v>
      </c>
      <c r="H18" s="20">
        <v>43129</v>
      </c>
      <c r="I18" s="20">
        <v>43139</v>
      </c>
      <c r="J18" s="19" t="s">
        <v>318</v>
      </c>
      <c r="K18" s="19">
        <v>81</v>
      </c>
      <c r="L18" s="19">
        <v>91</v>
      </c>
    </row>
    <row r="19" spans="1:12" x14ac:dyDescent="0.25">
      <c r="A19" s="19" t="s">
        <v>80</v>
      </c>
      <c r="B19" s="19">
        <v>2018</v>
      </c>
      <c r="C19" s="19">
        <v>16</v>
      </c>
      <c r="D19" s="39"/>
      <c r="E19" s="19">
        <v>4</v>
      </c>
      <c r="G19" s="20">
        <v>42717</v>
      </c>
      <c r="H19" s="20">
        <v>43123</v>
      </c>
      <c r="I19" s="20">
        <v>43131</v>
      </c>
      <c r="J19" s="19" t="s">
        <v>318</v>
      </c>
      <c r="K19" s="19">
        <v>406</v>
      </c>
      <c r="L19" s="19">
        <v>414</v>
      </c>
    </row>
    <row r="20" spans="1:12" x14ac:dyDescent="0.25">
      <c r="A20" s="19" t="s">
        <v>80</v>
      </c>
      <c r="B20" s="19">
        <v>2018</v>
      </c>
      <c r="C20" s="19">
        <v>16</v>
      </c>
      <c r="E20" s="19">
        <v>3</v>
      </c>
      <c r="G20" s="20">
        <v>42759</v>
      </c>
      <c r="H20" s="20">
        <v>43122</v>
      </c>
      <c r="I20" s="20">
        <v>43130</v>
      </c>
      <c r="J20" s="19" t="s">
        <v>318</v>
      </c>
      <c r="K20" s="19">
        <v>363</v>
      </c>
      <c r="L20" s="19">
        <v>371</v>
      </c>
    </row>
    <row r="21" spans="1:12" ht="45" x14ac:dyDescent="0.25">
      <c r="A21" s="19" t="s">
        <v>80</v>
      </c>
      <c r="B21" s="19">
        <v>2018</v>
      </c>
      <c r="C21" s="19">
        <v>16</v>
      </c>
      <c r="E21" s="19">
        <v>2</v>
      </c>
      <c r="G21" s="20">
        <v>42986</v>
      </c>
      <c r="H21" s="20">
        <v>43103</v>
      </c>
      <c r="I21" s="20">
        <v>43122</v>
      </c>
      <c r="J21" s="19" t="s">
        <v>126</v>
      </c>
      <c r="K21" s="19">
        <v>117</v>
      </c>
      <c r="L21" s="19">
        <v>136</v>
      </c>
    </row>
    <row r="22" spans="1:12" ht="30" x14ac:dyDescent="0.25">
      <c r="A22" s="19" t="s">
        <v>78</v>
      </c>
      <c r="B22" s="19">
        <v>2018</v>
      </c>
      <c r="C22" s="19">
        <v>18</v>
      </c>
      <c r="G22" s="20">
        <v>42969</v>
      </c>
      <c r="H22" s="36">
        <v>43165</v>
      </c>
      <c r="I22" s="20">
        <v>43173</v>
      </c>
      <c r="J22" s="19" t="s">
        <v>125</v>
      </c>
      <c r="K22" s="19">
        <v>196</v>
      </c>
      <c r="L22" s="19">
        <v>204</v>
      </c>
    </row>
    <row r="23" spans="1:12" ht="45" x14ac:dyDescent="0.25">
      <c r="A23" s="19" t="s">
        <v>78</v>
      </c>
      <c r="B23" s="19">
        <v>2018</v>
      </c>
      <c r="C23" s="19">
        <v>18</v>
      </c>
      <c r="G23" s="20">
        <v>43082</v>
      </c>
      <c r="H23" s="20">
        <v>43139</v>
      </c>
      <c r="I23" s="20">
        <v>43172</v>
      </c>
      <c r="J23" s="19" t="s">
        <v>126</v>
      </c>
      <c r="K23" s="19">
        <v>57</v>
      </c>
      <c r="L23" s="19">
        <v>90</v>
      </c>
    </row>
    <row r="24" spans="1:12" ht="45" x14ac:dyDescent="0.25">
      <c r="A24" s="19" t="s">
        <v>78</v>
      </c>
      <c r="B24" s="19">
        <v>2018</v>
      </c>
      <c r="C24" s="19">
        <v>18</v>
      </c>
      <c r="G24" s="20">
        <v>42965</v>
      </c>
      <c r="H24" s="20">
        <v>43153</v>
      </c>
      <c r="I24" s="20">
        <v>43158</v>
      </c>
      <c r="J24" s="19" t="s">
        <v>126</v>
      </c>
      <c r="K24" s="19">
        <v>188</v>
      </c>
      <c r="L24" s="19">
        <v>193</v>
      </c>
    </row>
    <row r="25" spans="1:12" ht="30" x14ac:dyDescent="0.25">
      <c r="A25" s="19" t="s">
        <v>78</v>
      </c>
      <c r="B25" s="19">
        <v>2018</v>
      </c>
      <c r="C25" s="19">
        <v>18</v>
      </c>
      <c r="G25" s="20">
        <v>42781</v>
      </c>
      <c r="H25" s="20">
        <v>43151</v>
      </c>
      <c r="I25" s="20">
        <v>43157</v>
      </c>
      <c r="J25" s="19" t="s">
        <v>125</v>
      </c>
      <c r="K25" s="19">
        <v>370</v>
      </c>
      <c r="L25" s="19">
        <v>376</v>
      </c>
    </row>
    <row r="26" spans="1:12" ht="45" x14ac:dyDescent="0.25">
      <c r="A26" s="19" t="s">
        <v>78</v>
      </c>
      <c r="B26" s="19">
        <v>2018</v>
      </c>
      <c r="C26" s="19">
        <v>18</v>
      </c>
      <c r="G26" s="20">
        <v>43010</v>
      </c>
      <c r="H26" s="20">
        <v>43126</v>
      </c>
      <c r="I26" s="20">
        <v>43136</v>
      </c>
      <c r="J26" s="19" t="s">
        <v>126</v>
      </c>
      <c r="K26" s="19">
        <v>116</v>
      </c>
      <c r="L26" s="19">
        <v>126</v>
      </c>
    </row>
    <row r="27" spans="1:12" ht="45" x14ac:dyDescent="0.25">
      <c r="A27" s="19" t="s">
        <v>78</v>
      </c>
      <c r="B27" s="19">
        <v>2018</v>
      </c>
      <c r="C27" s="19">
        <v>18</v>
      </c>
      <c r="G27" s="20">
        <v>43060</v>
      </c>
      <c r="H27" s="20">
        <v>43117</v>
      </c>
      <c r="I27" s="20">
        <v>43127</v>
      </c>
      <c r="J27" s="19" t="s">
        <v>126</v>
      </c>
      <c r="K27" s="19">
        <v>57</v>
      </c>
      <c r="L27" s="19">
        <v>67</v>
      </c>
    </row>
    <row r="28" spans="1:12" ht="30" x14ac:dyDescent="0.25">
      <c r="A28" s="19" t="s">
        <v>78</v>
      </c>
      <c r="B28" s="19">
        <v>2018</v>
      </c>
      <c r="C28" s="19">
        <v>18</v>
      </c>
      <c r="G28" s="20">
        <v>43053</v>
      </c>
      <c r="H28" s="20">
        <v>43090</v>
      </c>
      <c r="I28" s="20">
        <v>43105</v>
      </c>
      <c r="J28" s="19" t="s">
        <v>125</v>
      </c>
      <c r="K28" s="19">
        <v>37</v>
      </c>
      <c r="L28" s="19">
        <v>52</v>
      </c>
    </row>
    <row r="29" spans="1:12" ht="30" x14ac:dyDescent="0.25">
      <c r="A29" s="19" t="s">
        <v>78</v>
      </c>
      <c r="B29" s="19">
        <v>2018</v>
      </c>
      <c r="C29" s="19">
        <v>18</v>
      </c>
      <c r="G29" s="20">
        <v>42988</v>
      </c>
      <c r="H29" s="20">
        <v>43066</v>
      </c>
      <c r="I29" s="20">
        <v>43071</v>
      </c>
      <c r="J29" s="19" t="s">
        <v>125</v>
      </c>
      <c r="K29" s="19">
        <v>78</v>
      </c>
      <c r="L29" s="19">
        <v>83</v>
      </c>
    </row>
    <row r="30" spans="1:12" ht="30" x14ac:dyDescent="0.25">
      <c r="A30" s="19" t="s">
        <v>78</v>
      </c>
      <c r="B30" s="19">
        <v>2018</v>
      </c>
      <c r="C30" s="19">
        <v>18</v>
      </c>
      <c r="G30" s="20">
        <v>42971</v>
      </c>
      <c r="H30" s="20">
        <v>43056</v>
      </c>
      <c r="I30" s="20">
        <v>43069</v>
      </c>
      <c r="J30" s="19" t="s">
        <v>125</v>
      </c>
      <c r="K30" s="19">
        <v>85</v>
      </c>
      <c r="L30" s="19">
        <v>98</v>
      </c>
    </row>
    <row r="31" spans="1:12" ht="30" x14ac:dyDescent="0.25">
      <c r="A31" s="19" t="s">
        <v>78</v>
      </c>
      <c r="B31" s="19">
        <v>2018</v>
      </c>
      <c r="C31" s="19">
        <v>18</v>
      </c>
      <c r="G31" s="20">
        <v>42992</v>
      </c>
      <c r="H31" s="20">
        <v>43024</v>
      </c>
      <c r="I31" s="36">
        <v>43042</v>
      </c>
      <c r="J31" s="19" t="s">
        <v>125</v>
      </c>
      <c r="K31" s="19">
        <v>32</v>
      </c>
      <c r="L31" s="19">
        <v>50</v>
      </c>
    </row>
    <row r="32" spans="1:12" x14ac:dyDescent="0.25">
      <c r="A32" s="19" t="s">
        <v>72</v>
      </c>
      <c r="B32" s="19">
        <v>2018</v>
      </c>
      <c r="C32" s="19">
        <v>27</v>
      </c>
      <c r="D32" s="19">
        <v>4</v>
      </c>
      <c r="G32" s="20">
        <v>42971</v>
      </c>
      <c r="H32" s="20">
        <v>43108</v>
      </c>
      <c r="I32" s="20">
        <v>43185</v>
      </c>
      <c r="J32" s="19" t="s">
        <v>125</v>
      </c>
      <c r="K32" s="19">
        <v>137</v>
      </c>
      <c r="L32" s="19">
        <v>214</v>
      </c>
    </row>
    <row r="33" spans="1:12" x14ac:dyDescent="0.25">
      <c r="A33" s="19" t="s">
        <v>72</v>
      </c>
      <c r="B33" s="19">
        <v>2018</v>
      </c>
      <c r="C33" s="19">
        <v>27</v>
      </c>
      <c r="D33" s="19">
        <v>4</v>
      </c>
      <c r="G33" s="20">
        <v>42821</v>
      </c>
      <c r="H33" s="20">
        <v>43129</v>
      </c>
      <c r="I33" s="20">
        <v>43185</v>
      </c>
      <c r="J33" s="19" t="s">
        <v>125</v>
      </c>
      <c r="K33" s="19">
        <v>308</v>
      </c>
      <c r="L33" s="19">
        <v>364</v>
      </c>
    </row>
    <row r="34" spans="1:12" x14ac:dyDescent="0.25">
      <c r="A34" s="19" t="s">
        <v>72</v>
      </c>
      <c r="B34" s="19">
        <v>2018</v>
      </c>
      <c r="C34" s="19">
        <v>27</v>
      </c>
      <c r="D34" s="19">
        <v>4</v>
      </c>
      <c r="G34" s="20">
        <v>42711</v>
      </c>
      <c r="H34" s="20">
        <v>43117</v>
      </c>
      <c r="I34" s="20">
        <v>43183</v>
      </c>
      <c r="J34" s="19" t="s">
        <v>125</v>
      </c>
      <c r="K34" s="19">
        <v>406</v>
      </c>
      <c r="L34" s="19">
        <v>472</v>
      </c>
    </row>
    <row r="35" spans="1:12" ht="30" x14ac:dyDescent="0.25">
      <c r="A35" s="19" t="s">
        <v>72</v>
      </c>
      <c r="B35" s="19">
        <v>2018</v>
      </c>
      <c r="C35" s="19">
        <v>27</v>
      </c>
      <c r="D35" s="19">
        <v>4</v>
      </c>
      <c r="G35" s="20">
        <v>42711</v>
      </c>
      <c r="H35" s="20">
        <v>43074</v>
      </c>
      <c r="I35" s="20">
        <v>43117</v>
      </c>
      <c r="J35" s="19" t="s">
        <v>446</v>
      </c>
      <c r="K35" s="19">
        <v>363</v>
      </c>
      <c r="L35" s="19">
        <v>406</v>
      </c>
    </row>
    <row r="36" spans="1:12" x14ac:dyDescent="0.25">
      <c r="A36" s="19" t="s">
        <v>72</v>
      </c>
      <c r="B36" s="19">
        <v>2018</v>
      </c>
      <c r="C36" s="19">
        <v>27</v>
      </c>
      <c r="D36" s="19">
        <v>4</v>
      </c>
      <c r="G36" s="20">
        <v>42769</v>
      </c>
      <c r="H36" s="20">
        <v>43145</v>
      </c>
      <c r="I36" s="20">
        <v>43183</v>
      </c>
      <c r="J36" s="19" t="s">
        <v>125</v>
      </c>
      <c r="K36" s="19">
        <v>376</v>
      </c>
      <c r="L36" s="19">
        <v>414</v>
      </c>
    </row>
    <row r="37" spans="1:12" x14ac:dyDescent="0.25">
      <c r="A37" s="19" t="s">
        <v>72</v>
      </c>
      <c r="B37" s="19">
        <v>2018</v>
      </c>
      <c r="C37" s="19">
        <v>27</v>
      </c>
      <c r="D37" s="19">
        <v>4</v>
      </c>
      <c r="G37" s="20">
        <v>42597</v>
      </c>
      <c r="H37" s="20">
        <v>43128</v>
      </c>
      <c r="I37" s="20">
        <v>43172</v>
      </c>
      <c r="J37" s="19" t="s">
        <v>125</v>
      </c>
      <c r="K37" s="19">
        <v>531</v>
      </c>
      <c r="L37" s="19">
        <v>575</v>
      </c>
    </row>
    <row r="38" spans="1:12" ht="30" x14ac:dyDescent="0.25">
      <c r="A38" s="19" t="s">
        <v>72</v>
      </c>
      <c r="B38" s="19">
        <v>2018</v>
      </c>
      <c r="C38" s="19">
        <v>27</v>
      </c>
      <c r="D38" s="19">
        <v>4</v>
      </c>
      <c r="G38" s="20">
        <v>42898</v>
      </c>
      <c r="H38" s="20">
        <v>43128</v>
      </c>
      <c r="I38" s="20">
        <v>43158</v>
      </c>
      <c r="J38" s="19" t="s">
        <v>453</v>
      </c>
      <c r="K38" s="19">
        <v>230</v>
      </c>
      <c r="L38" s="19">
        <v>260</v>
      </c>
    </row>
    <row r="39" spans="1:12" x14ac:dyDescent="0.25">
      <c r="A39" s="19" t="s">
        <v>72</v>
      </c>
      <c r="B39" s="19">
        <v>2018</v>
      </c>
      <c r="C39" s="19">
        <v>27</v>
      </c>
      <c r="D39" s="19">
        <v>4</v>
      </c>
      <c r="G39" s="20">
        <v>42746</v>
      </c>
      <c r="H39" s="20">
        <v>43110</v>
      </c>
      <c r="I39" s="20">
        <v>43157</v>
      </c>
      <c r="J39" s="19" t="s">
        <v>125</v>
      </c>
      <c r="K39" s="19">
        <v>364</v>
      </c>
      <c r="L39" s="19">
        <v>411</v>
      </c>
    </row>
    <row r="40" spans="1:12" ht="30" x14ac:dyDescent="0.25">
      <c r="A40" s="19" t="s">
        <v>72</v>
      </c>
      <c r="B40" s="19">
        <v>2018</v>
      </c>
      <c r="C40" s="19">
        <v>27</v>
      </c>
      <c r="D40" s="19">
        <v>4</v>
      </c>
      <c r="G40" s="20">
        <v>42864</v>
      </c>
      <c r="H40" s="20">
        <v>43103</v>
      </c>
      <c r="I40" s="20">
        <v>43153</v>
      </c>
      <c r="J40" s="19" t="s">
        <v>453</v>
      </c>
      <c r="K40" s="19">
        <v>239</v>
      </c>
      <c r="L40" s="19">
        <v>289</v>
      </c>
    </row>
    <row r="41" spans="1:12" ht="30" x14ac:dyDescent="0.25">
      <c r="A41" s="19" t="s">
        <v>72</v>
      </c>
      <c r="B41" s="19">
        <v>2018</v>
      </c>
      <c r="C41" s="19">
        <v>27</v>
      </c>
      <c r="D41" s="19">
        <v>4</v>
      </c>
      <c r="G41" s="20">
        <v>42856</v>
      </c>
      <c r="H41" s="20">
        <v>43115</v>
      </c>
      <c r="I41" s="20">
        <v>43152</v>
      </c>
      <c r="J41" s="19" t="s">
        <v>453</v>
      </c>
      <c r="K41" s="19">
        <v>259</v>
      </c>
      <c r="L41" s="19">
        <v>296</v>
      </c>
    </row>
    <row r="42" spans="1:12" x14ac:dyDescent="0.25">
      <c r="A42" s="19" t="s">
        <v>100</v>
      </c>
      <c r="B42" s="19">
        <v>2018</v>
      </c>
      <c r="C42" s="19">
        <v>8</v>
      </c>
      <c r="E42" s="19">
        <v>7</v>
      </c>
      <c r="G42" s="23">
        <v>43038</v>
      </c>
      <c r="H42" s="23">
        <v>43161</v>
      </c>
      <c r="I42" s="20">
        <v>43169</v>
      </c>
      <c r="J42" s="17" t="s">
        <v>125</v>
      </c>
      <c r="K42" s="19">
        <v>123</v>
      </c>
      <c r="L42" s="19">
        <v>131</v>
      </c>
    </row>
    <row r="43" spans="1:12" x14ac:dyDescent="0.25">
      <c r="A43" s="19" t="s">
        <v>100</v>
      </c>
      <c r="B43" s="19">
        <v>2018</v>
      </c>
      <c r="C43" s="19">
        <v>8</v>
      </c>
      <c r="E43" s="19">
        <v>6</v>
      </c>
      <c r="G43" s="23">
        <v>43096</v>
      </c>
      <c r="H43" s="20">
        <v>43165</v>
      </c>
      <c r="I43" s="20">
        <v>43168</v>
      </c>
      <c r="J43" s="17" t="s">
        <v>125</v>
      </c>
      <c r="K43" s="19">
        <v>69</v>
      </c>
      <c r="L43" s="19">
        <v>72</v>
      </c>
    </row>
    <row r="44" spans="1:12" x14ac:dyDescent="0.25">
      <c r="A44" s="19" t="s">
        <v>100</v>
      </c>
      <c r="B44" s="19">
        <v>2018</v>
      </c>
      <c r="C44" s="19">
        <v>8</v>
      </c>
      <c r="E44" s="19">
        <v>5</v>
      </c>
      <c r="G44" s="20">
        <v>42954</v>
      </c>
      <c r="H44" s="20">
        <v>43146</v>
      </c>
      <c r="I44" s="20">
        <v>43158</v>
      </c>
      <c r="J44" s="17" t="s">
        <v>125</v>
      </c>
      <c r="K44" s="19">
        <v>192</v>
      </c>
      <c r="L44" s="19">
        <v>204</v>
      </c>
    </row>
    <row r="45" spans="1:12" ht="45" x14ac:dyDescent="0.25">
      <c r="A45" s="19" t="s">
        <v>100</v>
      </c>
      <c r="B45" s="19">
        <v>2018</v>
      </c>
      <c r="C45" s="19">
        <v>8</v>
      </c>
      <c r="E45" s="19">
        <v>4</v>
      </c>
      <c r="G45" s="23">
        <v>42954</v>
      </c>
      <c r="H45" s="20">
        <v>43146</v>
      </c>
      <c r="I45" s="20">
        <v>43151</v>
      </c>
      <c r="J45" s="17" t="s">
        <v>126</v>
      </c>
      <c r="K45" s="19">
        <v>192</v>
      </c>
      <c r="L45" s="19">
        <v>197</v>
      </c>
    </row>
    <row r="46" spans="1:12" x14ac:dyDescent="0.25">
      <c r="A46" s="19" t="s">
        <v>100</v>
      </c>
      <c r="B46" s="19">
        <v>2018</v>
      </c>
      <c r="C46" s="19">
        <v>8</v>
      </c>
      <c r="E46" s="19">
        <v>3</v>
      </c>
      <c r="G46" s="23">
        <v>42987</v>
      </c>
      <c r="H46" s="23">
        <v>43118</v>
      </c>
      <c r="I46" s="23">
        <v>43127</v>
      </c>
      <c r="J46" s="17" t="s">
        <v>125</v>
      </c>
      <c r="K46" s="19">
        <v>131</v>
      </c>
      <c r="L46" s="19">
        <v>140</v>
      </c>
    </row>
    <row r="47" spans="1:12" ht="45" x14ac:dyDescent="0.25">
      <c r="A47" s="19" t="s">
        <v>100</v>
      </c>
      <c r="B47" s="19">
        <v>2018</v>
      </c>
      <c r="C47" s="19">
        <v>8</v>
      </c>
      <c r="E47" s="19">
        <v>2</v>
      </c>
      <c r="G47" s="23">
        <v>42908</v>
      </c>
      <c r="H47" s="23">
        <v>43111</v>
      </c>
      <c r="I47" s="23">
        <v>43124</v>
      </c>
      <c r="J47" s="17" t="s">
        <v>126</v>
      </c>
      <c r="K47" s="19">
        <v>203</v>
      </c>
      <c r="L47" s="19">
        <v>216</v>
      </c>
    </row>
    <row r="48" spans="1:12" x14ac:dyDescent="0.25">
      <c r="A48" s="19" t="s">
        <v>100</v>
      </c>
      <c r="B48" s="19">
        <v>2018</v>
      </c>
      <c r="C48" s="19">
        <v>8</v>
      </c>
      <c r="E48" s="19">
        <v>1</v>
      </c>
      <c r="G48" s="23">
        <v>43003</v>
      </c>
      <c r="H48" s="23">
        <v>43103</v>
      </c>
      <c r="I48" s="23">
        <v>43116</v>
      </c>
      <c r="J48" s="17" t="s">
        <v>125</v>
      </c>
      <c r="K48" s="19">
        <v>100</v>
      </c>
      <c r="L48" s="19">
        <v>113</v>
      </c>
    </row>
    <row r="49" spans="1:12" x14ac:dyDescent="0.25">
      <c r="A49" s="19" t="s">
        <v>100</v>
      </c>
      <c r="B49" s="19">
        <v>2017</v>
      </c>
      <c r="C49" s="19">
        <v>7</v>
      </c>
      <c r="E49" s="19">
        <v>48</v>
      </c>
      <c r="G49" s="23">
        <v>42844</v>
      </c>
      <c r="H49" s="23">
        <v>43035</v>
      </c>
      <c r="I49" s="23">
        <v>43089</v>
      </c>
      <c r="J49" s="17" t="s">
        <v>125</v>
      </c>
      <c r="K49" s="19">
        <v>191</v>
      </c>
      <c r="L49" s="19">
        <v>245</v>
      </c>
    </row>
    <row r="50" spans="1:12" x14ac:dyDescent="0.25">
      <c r="A50" s="19" t="s">
        <v>100</v>
      </c>
      <c r="B50" s="19">
        <v>2017</v>
      </c>
      <c r="C50" s="19">
        <v>7</v>
      </c>
      <c r="E50" s="19">
        <v>47</v>
      </c>
      <c r="G50" s="23">
        <v>42857</v>
      </c>
      <c r="H50" s="23">
        <v>43052</v>
      </c>
      <c r="I50" s="23">
        <v>43088</v>
      </c>
      <c r="J50" s="17" t="s">
        <v>125</v>
      </c>
      <c r="K50" s="19">
        <v>195</v>
      </c>
      <c r="L50" s="19">
        <v>231</v>
      </c>
    </row>
    <row r="51" spans="1:12" x14ac:dyDescent="0.25">
      <c r="A51" s="19" t="s">
        <v>100</v>
      </c>
      <c r="B51" s="19">
        <v>2017</v>
      </c>
      <c r="C51" s="19">
        <v>7</v>
      </c>
      <c r="E51" s="19">
        <v>46</v>
      </c>
      <c r="G51" s="23">
        <v>42981</v>
      </c>
      <c r="H51" s="23">
        <v>43062</v>
      </c>
      <c r="I51" s="23">
        <v>43075</v>
      </c>
      <c r="J51" s="17" t="s">
        <v>125</v>
      </c>
      <c r="K51" s="19">
        <v>81</v>
      </c>
      <c r="L51" s="19">
        <v>94</v>
      </c>
    </row>
    <row r="52" spans="1:12" ht="30" x14ac:dyDescent="0.25">
      <c r="A52" s="19" t="s">
        <v>82</v>
      </c>
      <c r="B52" s="19">
        <v>2018</v>
      </c>
      <c r="C52" s="19">
        <v>13</v>
      </c>
      <c r="D52" s="19">
        <v>2</v>
      </c>
      <c r="F52" s="19" t="s">
        <v>314</v>
      </c>
      <c r="G52" s="20">
        <v>42963</v>
      </c>
      <c r="H52" s="20">
        <v>42983</v>
      </c>
      <c r="I52" s="20">
        <v>43108</v>
      </c>
      <c r="J52" s="19" t="s">
        <v>312</v>
      </c>
      <c r="K52" s="19">
        <v>20</v>
      </c>
      <c r="L52" s="19">
        <v>145</v>
      </c>
    </row>
    <row r="53" spans="1:12" x14ac:dyDescent="0.25">
      <c r="A53" s="19" t="s">
        <v>82</v>
      </c>
      <c r="B53" s="19">
        <v>2018</v>
      </c>
      <c r="C53" s="19">
        <v>13</v>
      </c>
      <c r="D53" s="19">
        <v>2</v>
      </c>
      <c r="F53" s="19" t="s">
        <v>315</v>
      </c>
      <c r="G53" s="20">
        <v>42412</v>
      </c>
      <c r="H53" s="20">
        <v>42743</v>
      </c>
      <c r="I53" s="20">
        <v>42815</v>
      </c>
      <c r="J53" s="19" t="s">
        <v>318</v>
      </c>
      <c r="K53" s="19">
        <v>331</v>
      </c>
      <c r="L53" s="19">
        <v>403</v>
      </c>
    </row>
    <row r="54" spans="1:12" x14ac:dyDescent="0.25">
      <c r="A54" s="19" t="s">
        <v>82</v>
      </c>
      <c r="B54" s="19">
        <v>2018</v>
      </c>
      <c r="C54" s="19">
        <v>13</v>
      </c>
      <c r="D54" s="19">
        <v>2</v>
      </c>
      <c r="F54" t="s">
        <v>320</v>
      </c>
      <c r="G54" s="20">
        <v>42786</v>
      </c>
      <c r="H54" s="20">
        <v>42982</v>
      </c>
      <c r="I54" s="20">
        <v>43046</v>
      </c>
      <c r="J54" s="19" t="s">
        <v>318</v>
      </c>
      <c r="K54" s="19">
        <v>196</v>
      </c>
      <c r="L54" s="19">
        <v>260</v>
      </c>
    </row>
    <row r="55" spans="1:12" x14ac:dyDescent="0.25">
      <c r="A55" s="19" t="s">
        <v>82</v>
      </c>
      <c r="B55" s="19">
        <v>2018</v>
      </c>
      <c r="C55" s="19">
        <v>13</v>
      </c>
      <c r="D55" s="19">
        <v>2</v>
      </c>
      <c r="F55" s="19" t="s">
        <v>322</v>
      </c>
      <c r="G55" s="9">
        <v>42809</v>
      </c>
      <c r="H55" s="20">
        <v>43055</v>
      </c>
      <c r="I55" s="20">
        <v>43098</v>
      </c>
      <c r="J55" s="19" t="s">
        <v>318</v>
      </c>
      <c r="K55" s="19">
        <v>246</v>
      </c>
      <c r="L55" s="19">
        <v>289</v>
      </c>
    </row>
    <row r="56" spans="1:12" x14ac:dyDescent="0.25">
      <c r="A56" s="19" t="s">
        <v>82</v>
      </c>
      <c r="B56" s="19">
        <v>2018</v>
      </c>
      <c r="C56" s="19">
        <v>13</v>
      </c>
      <c r="D56" s="19">
        <v>2</v>
      </c>
      <c r="F56" s="19" t="s">
        <v>325</v>
      </c>
      <c r="G56" s="20">
        <v>42858</v>
      </c>
      <c r="H56" s="20">
        <v>43027</v>
      </c>
      <c r="I56" s="20">
        <v>43122</v>
      </c>
      <c r="J56" s="19" t="s">
        <v>318</v>
      </c>
      <c r="K56" s="19">
        <v>169</v>
      </c>
      <c r="L56" s="19">
        <v>264</v>
      </c>
    </row>
    <row r="57" spans="1:12" x14ac:dyDescent="0.25">
      <c r="A57" s="19" t="s">
        <v>82</v>
      </c>
      <c r="B57" s="19">
        <v>2018</v>
      </c>
      <c r="C57" s="19">
        <v>13</v>
      </c>
      <c r="D57" s="19">
        <v>2</v>
      </c>
      <c r="F57" s="19" t="s">
        <v>329</v>
      </c>
      <c r="G57" s="20">
        <v>42933</v>
      </c>
      <c r="H57" s="20">
        <v>43041</v>
      </c>
      <c r="I57" s="20">
        <v>43095</v>
      </c>
      <c r="J57" s="19" t="s">
        <v>318</v>
      </c>
      <c r="K57" s="19">
        <v>108</v>
      </c>
      <c r="L57" s="19">
        <v>162</v>
      </c>
    </row>
    <row r="58" spans="1:12" x14ac:dyDescent="0.25">
      <c r="A58" s="19" t="s">
        <v>82</v>
      </c>
      <c r="B58" s="19">
        <v>2018</v>
      </c>
      <c r="C58" s="19">
        <v>13</v>
      </c>
      <c r="D58" s="19">
        <v>1</v>
      </c>
      <c r="F58" s="19" t="s">
        <v>331</v>
      </c>
      <c r="G58" s="20">
        <v>42746</v>
      </c>
      <c r="H58" s="20">
        <v>42949</v>
      </c>
      <c r="I58" s="20">
        <v>42985</v>
      </c>
      <c r="J58" s="19" t="s">
        <v>318</v>
      </c>
      <c r="K58" s="19">
        <v>203</v>
      </c>
      <c r="L58" s="19">
        <v>239</v>
      </c>
    </row>
    <row r="59" spans="1:12" x14ac:dyDescent="0.25">
      <c r="A59" s="19" t="s">
        <v>82</v>
      </c>
      <c r="B59" s="19">
        <v>2018</v>
      </c>
      <c r="C59" s="19">
        <v>13</v>
      </c>
      <c r="D59" s="19">
        <v>1</v>
      </c>
      <c r="F59" s="19" t="s">
        <v>334</v>
      </c>
      <c r="G59" s="20">
        <v>42438</v>
      </c>
      <c r="H59" s="20">
        <v>42889</v>
      </c>
      <c r="I59" s="20">
        <v>42935</v>
      </c>
      <c r="J59" s="19" t="s">
        <v>318</v>
      </c>
      <c r="K59" s="19">
        <v>451</v>
      </c>
      <c r="L59" s="19">
        <v>497</v>
      </c>
    </row>
    <row r="60" spans="1:12" x14ac:dyDescent="0.25">
      <c r="A60" s="19" t="s">
        <v>82</v>
      </c>
      <c r="B60" s="19">
        <v>2018</v>
      </c>
      <c r="C60" s="19">
        <v>13</v>
      </c>
      <c r="D60" s="19">
        <v>1</v>
      </c>
      <c r="F60" s="19" t="s">
        <v>339</v>
      </c>
      <c r="G60" s="20">
        <v>42338</v>
      </c>
      <c r="H60" s="20">
        <v>42707</v>
      </c>
      <c r="I60" s="20">
        <v>42831</v>
      </c>
      <c r="J60" s="19" t="s">
        <v>318</v>
      </c>
      <c r="K60" s="19">
        <v>369</v>
      </c>
      <c r="L60" s="19">
        <v>493</v>
      </c>
    </row>
    <row r="61" spans="1:12" x14ac:dyDescent="0.25">
      <c r="A61" s="19" t="s">
        <v>82</v>
      </c>
      <c r="B61" s="19">
        <v>2018</v>
      </c>
      <c r="C61" s="19">
        <v>13</v>
      </c>
      <c r="D61" s="19">
        <v>1</v>
      </c>
      <c r="F61" s="19" t="s">
        <v>342</v>
      </c>
      <c r="G61" s="9">
        <v>42504</v>
      </c>
      <c r="H61" s="20">
        <v>42799</v>
      </c>
      <c r="I61" s="20">
        <v>42857</v>
      </c>
      <c r="J61" s="19" t="s">
        <v>318</v>
      </c>
      <c r="K61" s="19">
        <v>295</v>
      </c>
      <c r="L61" s="19">
        <v>353</v>
      </c>
    </row>
    <row r="62" spans="1:12" x14ac:dyDescent="0.25">
      <c r="A62" s="19" t="s">
        <v>74</v>
      </c>
      <c r="B62" s="19">
        <v>2018</v>
      </c>
      <c r="G62" s="20">
        <v>42808</v>
      </c>
      <c r="H62" s="20">
        <v>43178</v>
      </c>
      <c r="I62" s="20">
        <v>43185</v>
      </c>
      <c r="J62" s="19" t="s">
        <v>125</v>
      </c>
      <c r="K62" s="19">
        <v>370</v>
      </c>
      <c r="L62" s="19">
        <v>377</v>
      </c>
    </row>
    <row r="63" spans="1:12" ht="45" x14ac:dyDescent="0.25">
      <c r="A63" s="19" t="s">
        <v>74</v>
      </c>
      <c r="B63" s="19">
        <v>2018</v>
      </c>
      <c r="G63" s="20">
        <v>42625</v>
      </c>
      <c r="H63" s="20">
        <v>43168</v>
      </c>
      <c r="I63" s="20">
        <v>43185</v>
      </c>
      <c r="J63" s="19" t="s">
        <v>126</v>
      </c>
      <c r="K63" s="19">
        <v>543</v>
      </c>
      <c r="L63" s="19">
        <v>560</v>
      </c>
    </row>
    <row r="64" spans="1:12" x14ac:dyDescent="0.25">
      <c r="A64" s="19" t="s">
        <v>74</v>
      </c>
      <c r="B64" s="19">
        <v>2018</v>
      </c>
      <c r="G64" s="20">
        <v>42919</v>
      </c>
      <c r="H64" s="20">
        <v>43167</v>
      </c>
      <c r="I64" s="20">
        <v>43182</v>
      </c>
      <c r="J64" s="19" t="s">
        <v>125</v>
      </c>
      <c r="K64" s="19">
        <v>248</v>
      </c>
      <c r="L64" s="19">
        <v>263</v>
      </c>
    </row>
    <row r="65" spans="1:12" x14ac:dyDescent="0.25">
      <c r="A65" s="19" t="s">
        <v>74</v>
      </c>
      <c r="B65" s="19">
        <v>2018</v>
      </c>
      <c r="G65" s="20">
        <v>42866</v>
      </c>
      <c r="H65" s="20">
        <v>43174</v>
      </c>
      <c r="I65" s="20">
        <v>43181</v>
      </c>
      <c r="J65" s="19" t="s">
        <v>125</v>
      </c>
      <c r="K65" s="19">
        <v>308</v>
      </c>
      <c r="L65" s="19">
        <v>315</v>
      </c>
    </row>
    <row r="66" spans="1:12" x14ac:dyDescent="0.25">
      <c r="A66" s="19" t="s">
        <v>74</v>
      </c>
      <c r="B66" s="19">
        <v>2018</v>
      </c>
      <c r="G66" s="20">
        <v>42928</v>
      </c>
      <c r="H66" s="20">
        <v>43173</v>
      </c>
      <c r="I66" s="20">
        <v>43181</v>
      </c>
      <c r="J66" s="19" t="s">
        <v>125</v>
      </c>
      <c r="K66" s="19">
        <v>245</v>
      </c>
      <c r="L66" s="19">
        <v>253</v>
      </c>
    </row>
    <row r="67" spans="1:12" x14ac:dyDescent="0.25">
      <c r="A67" s="19" t="s">
        <v>74</v>
      </c>
      <c r="B67" s="19">
        <v>2018</v>
      </c>
      <c r="G67" s="20">
        <v>42754</v>
      </c>
      <c r="H67" s="20">
        <v>43173</v>
      </c>
      <c r="I67" s="20">
        <v>43181</v>
      </c>
      <c r="J67" s="19" t="s">
        <v>125</v>
      </c>
      <c r="K67" s="19">
        <v>419</v>
      </c>
      <c r="L67" s="19">
        <v>427</v>
      </c>
    </row>
    <row r="68" spans="1:12" x14ac:dyDescent="0.25">
      <c r="A68" s="19" t="s">
        <v>74</v>
      </c>
      <c r="B68" s="19">
        <v>2018</v>
      </c>
      <c r="G68" s="20">
        <v>42877</v>
      </c>
      <c r="H68" s="20">
        <v>43173</v>
      </c>
      <c r="I68" s="20">
        <v>43180</v>
      </c>
      <c r="J68" s="19" t="s">
        <v>125</v>
      </c>
      <c r="K68" s="19">
        <v>296</v>
      </c>
      <c r="L68" s="19">
        <v>303</v>
      </c>
    </row>
    <row r="69" spans="1:12" x14ac:dyDescent="0.25">
      <c r="A69" s="19" t="s">
        <v>74</v>
      </c>
      <c r="B69" s="19">
        <v>2018</v>
      </c>
      <c r="G69" s="20">
        <v>42793</v>
      </c>
      <c r="H69" s="20">
        <v>43172</v>
      </c>
      <c r="I69" s="20">
        <v>43179</v>
      </c>
      <c r="J69" s="19" t="s">
        <v>125</v>
      </c>
      <c r="K69" s="19">
        <v>379</v>
      </c>
      <c r="L69" s="19">
        <v>386</v>
      </c>
    </row>
    <row r="70" spans="1:12" x14ac:dyDescent="0.25">
      <c r="A70" s="19" t="s">
        <v>74</v>
      </c>
      <c r="B70" s="19">
        <v>2018</v>
      </c>
      <c r="G70" s="20">
        <v>42792</v>
      </c>
      <c r="H70" s="20">
        <v>43173</v>
      </c>
      <c r="I70" s="20">
        <v>43179</v>
      </c>
      <c r="J70" s="19" t="s">
        <v>125</v>
      </c>
      <c r="K70" s="19">
        <v>381</v>
      </c>
      <c r="L70" s="19">
        <v>387</v>
      </c>
    </row>
    <row r="71" spans="1:12" x14ac:dyDescent="0.25">
      <c r="A71" s="19" t="s">
        <v>74</v>
      </c>
      <c r="B71" s="19">
        <v>2018</v>
      </c>
      <c r="G71" s="20">
        <v>42892</v>
      </c>
      <c r="H71" s="20">
        <v>43167</v>
      </c>
      <c r="I71" s="20">
        <v>43176</v>
      </c>
      <c r="J71" s="19" t="s">
        <v>125</v>
      </c>
      <c r="K71" s="19">
        <v>275</v>
      </c>
      <c r="L71" s="19">
        <v>284</v>
      </c>
    </row>
    <row r="72" spans="1:12" x14ac:dyDescent="0.25">
      <c r="A72" s="19" t="s">
        <v>84</v>
      </c>
      <c r="B72" s="19">
        <v>2018</v>
      </c>
      <c r="C72" s="19">
        <v>17</v>
      </c>
      <c r="E72" s="19">
        <v>38</v>
      </c>
      <c r="G72" s="20">
        <v>42983</v>
      </c>
      <c r="H72" s="20">
        <v>43173</v>
      </c>
      <c r="I72" s="20">
        <v>43186</v>
      </c>
      <c r="J72" s="19" t="s">
        <v>125</v>
      </c>
      <c r="K72" s="19">
        <v>190</v>
      </c>
      <c r="L72" s="19">
        <v>203</v>
      </c>
    </row>
    <row r="73" spans="1:12" ht="45" x14ac:dyDescent="0.25">
      <c r="A73" s="19" t="s">
        <v>84</v>
      </c>
      <c r="B73" s="19">
        <v>2018</v>
      </c>
      <c r="C73" s="19">
        <v>17</v>
      </c>
      <c r="E73" s="19">
        <v>37</v>
      </c>
      <c r="G73" s="20">
        <v>43003</v>
      </c>
      <c r="H73" s="20">
        <v>43172</v>
      </c>
      <c r="I73" s="20">
        <v>43181</v>
      </c>
      <c r="J73" s="19" t="s">
        <v>126</v>
      </c>
      <c r="K73" s="19">
        <v>169</v>
      </c>
      <c r="L73" s="19">
        <v>178</v>
      </c>
    </row>
    <row r="74" spans="1:12" ht="16.5" x14ac:dyDescent="0.3">
      <c r="A74" s="19" t="s">
        <v>84</v>
      </c>
      <c r="B74" s="19">
        <v>2018</v>
      </c>
      <c r="C74" s="19">
        <v>17</v>
      </c>
      <c r="E74" s="19">
        <v>36</v>
      </c>
      <c r="G74" s="41">
        <v>43117</v>
      </c>
      <c r="H74" s="20">
        <v>43168</v>
      </c>
      <c r="I74" s="20">
        <v>43181</v>
      </c>
      <c r="J74" s="19" t="s">
        <v>125</v>
      </c>
      <c r="K74" s="19">
        <v>51</v>
      </c>
      <c r="L74" s="19">
        <v>64</v>
      </c>
    </row>
    <row r="75" spans="1:12" x14ac:dyDescent="0.25">
      <c r="A75" s="19" t="s">
        <v>84</v>
      </c>
      <c r="B75" s="19">
        <v>2018</v>
      </c>
      <c r="C75" s="19">
        <v>17</v>
      </c>
      <c r="E75" s="19">
        <v>34</v>
      </c>
      <c r="G75" s="20">
        <v>42928</v>
      </c>
      <c r="H75" s="20">
        <v>43090</v>
      </c>
      <c r="I75" s="20">
        <v>43179</v>
      </c>
      <c r="J75" s="19" t="s">
        <v>125</v>
      </c>
      <c r="K75" s="19">
        <v>162</v>
      </c>
      <c r="L75" s="19">
        <v>251</v>
      </c>
    </row>
    <row r="76" spans="1:12" x14ac:dyDescent="0.25">
      <c r="A76" s="19" t="s">
        <v>84</v>
      </c>
      <c r="B76" s="19">
        <v>2018</v>
      </c>
      <c r="C76" s="19">
        <v>17</v>
      </c>
      <c r="E76" s="19">
        <v>33</v>
      </c>
      <c r="G76" s="20">
        <v>43017</v>
      </c>
      <c r="H76" s="20">
        <v>43165</v>
      </c>
      <c r="I76" s="20">
        <v>43175</v>
      </c>
      <c r="J76" s="19" t="s">
        <v>125</v>
      </c>
      <c r="K76" s="19">
        <v>148</v>
      </c>
      <c r="L76" s="19">
        <v>158</v>
      </c>
    </row>
    <row r="77" spans="1:12" x14ac:dyDescent="0.25">
      <c r="A77" s="19" t="s">
        <v>84</v>
      </c>
      <c r="B77" s="19">
        <v>2018</v>
      </c>
      <c r="C77" s="19">
        <v>17</v>
      </c>
      <c r="E77" s="19">
        <v>32</v>
      </c>
      <c r="G77" s="20">
        <v>42848</v>
      </c>
      <c r="H77" s="20">
        <v>43165</v>
      </c>
      <c r="I77" s="20">
        <v>43173</v>
      </c>
      <c r="J77" s="19" t="s">
        <v>125</v>
      </c>
      <c r="K77" s="19">
        <v>317</v>
      </c>
      <c r="L77" s="19">
        <v>325</v>
      </c>
    </row>
    <row r="78" spans="1:12" x14ac:dyDescent="0.25">
      <c r="A78" s="19" t="s">
        <v>84</v>
      </c>
      <c r="B78" s="19">
        <v>2018</v>
      </c>
      <c r="C78" s="19">
        <v>17</v>
      </c>
      <c r="E78" s="19">
        <v>31</v>
      </c>
      <c r="G78" s="20">
        <v>42809</v>
      </c>
      <c r="H78" s="20">
        <v>43149</v>
      </c>
      <c r="I78" s="20">
        <v>43165</v>
      </c>
      <c r="J78" s="19" t="s">
        <v>125</v>
      </c>
      <c r="K78" s="19">
        <v>340</v>
      </c>
      <c r="L78" s="19">
        <v>356</v>
      </c>
    </row>
    <row r="79" spans="1:12" x14ac:dyDescent="0.25">
      <c r="A79" s="19" t="s">
        <v>84</v>
      </c>
      <c r="B79" s="19">
        <v>2018</v>
      </c>
      <c r="C79" s="19">
        <v>17</v>
      </c>
      <c r="E79" s="19">
        <v>30</v>
      </c>
      <c r="G79" s="20">
        <v>42937</v>
      </c>
      <c r="H79" s="20">
        <v>43116</v>
      </c>
      <c r="I79" s="20">
        <v>43165</v>
      </c>
      <c r="J79" s="19" t="s">
        <v>125</v>
      </c>
      <c r="K79" s="19">
        <v>179</v>
      </c>
      <c r="L79" s="19">
        <v>228</v>
      </c>
    </row>
    <row r="80" spans="1:12" x14ac:dyDescent="0.25">
      <c r="A80" s="19" t="s">
        <v>84</v>
      </c>
      <c r="B80" s="19">
        <v>2018</v>
      </c>
      <c r="C80" s="19">
        <v>17</v>
      </c>
      <c r="E80" s="19">
        <v>29</v>
      </c>
      <c r="G80" s="20">
        <v>43049</v>
      </c>
      <c r="H80" s="20">
        <v>43152</v>
      </c>
      <c r="I80" s="20">
        <v>43158</v>
      </c>
      <c r="J80" s="19" t="s">
        <v>125</v>
      </c>
      <c r="K80" s="19">
        <v>103</v>
      </c>
      <c r="L80" s="19">
        <v>109</v>
      </c>
    </row>
    <row r="81" spans="1:12" x14ac:dyDescent="0.25">
      <c r="A81" s="19" t="s">
        <v>84</v>
      </c>
      <c r="B81" s="19">
        <v>2018</v>
      </c>
      <c r="C81" s="19">
        <v>17</v>
      </c>
      <c r="E81" s="19">
        <v>28</v>
      </c>
      <c r="G81" s="20">
        <v>43025</v>
      </c>
      <c r="H81" s="20">
        <v>43135</v>
      </c>
      <c r="I81" s="20">
        <v>43151</v>
      </c>
      <c r="J81" s="19" t="s">
        <v>125</v>
      </c>
      <c r="K81" s="19">
        <v>110</v>
      </c>
      <c r="L81" s="19">
        <v>126</v>
      </c>
    </row>
    <row r="82" spans="1:12" ht="30" x14ac:dyDescent="0.25">
      <c r="A82" s="18" t="s">
        <v>96</v>
      </c>
      <c r="B82" s="19">
        <v>2018</v>
      </c>
      <c r="C82" s="19">
        <v>18</v>
      </c>
      <c r="D82" s="32">
        <v>1</v>
      </c>
      <c r="F82" s="22" t="s">
        <v>152</v>
      </c>
      <c r="G82" s="20">
        <v>42669</v>
      </c>
      <c r="H82" s="20">
        <v>42947</v>
      </c>
      <c r="I82" s="28">
        <v>42978</v>
      </c>
      <c r="J82" s="19" t="s">
        <v>125</v>
      </c>
      <c r="K82" s="19">
        <v>278</v>
      </c>
      <c r="L82" s="19">
        <v>309</v>
      </c>
    </row>
    <row r="83" spans="1:12" ht="30" x14ac:dyDescent="0.25">
      <c r="A83" s="18" t="s">
        <v>96</v>
      </c>
      <c r="B83" s="19">
        <v>2018</v>
      </c>
      <c r="C83" s="19">
        <v>18</v>
      </c>
      <c r="D83" s="32">
        <v>1</v>
      </c>
      <c r="F83" t="s">
        <v>155</v>
      </c>
      <c r="G83" s="9">
        <v>42520</v>
      </c>
      <c r="H83" s="9">
        <v>42964</v>
      </c>
      <c r="I83" s="9">
        <v>42977</v>
      </c>
      <c r="J83" s="19" t="s">
        <v>125</v>
      </c>
      <c r="K83" s="19">
        <v>444</v>
      </c>
      <c r="L83" s="19">
        <v>457</v>
      </c>
    </row>
    <row r="84" spans="1:12" ht="30" x14ac:dyDescent="0.25">
      <c r="A84" s="18" t="s">
        <v>96</v>
      </c>
      <c r="B84" s="19">
        <v>2018</v>
      </c>
      <c r="C84" s="19">
        <v>18</v>
      </c>
      <c r="D84" s="32">
        <v>1</v>
      </c>
      <c r="F84" s="19" t="s">
        <v>162</v>
      </c>
      <c r="G84" s="20">
        <v>42808</v>
      </c>
      <c r="H84" s="20">
        <v>42965</v>
      </c>
      <c r="I84" s="20">
        <v>42977</v>
      </c>
      <c r="J84" s="19" t="s">
        <v>125</v>
      </c>
      <c r="K84" s="19">
        <v>157</v>
      </c>
      <c r="L84" s="19">
        <v>169</v>
      </c>
    </row>
    <row r="85" spans="1:12" ht="30" x14ac:dyDescent="0.25">
      <c r="A85" s="18" t="s">
        <v>96</v>
      </c>
      <c r="B85" s="19">
        <v>2018</v>
      </c>
      <c r="C85" s="19">
        <v>18</v>
      </c>
      <c r="D85" s="32">
        <v>1</v>
      </c>
      <c r="F85" s="19" t="s">
        <v>168</v>
      </c>
      <c r="G85" s="9">
        <v>42780</v>
      </c>
      <c r="H85" s="20">
        <v>42975</v>
      </c>
      <c r="I85" s="20">
        <v>43004</v>
      </c>
      <c r="J85" s="19" t="s">
        <v>125</v>
      </c>
      <c r="K85" s="19">
        <v>195</v>
      </c>
      <c r="L85" s="19">
        <v>224</v>
      </c>
    </row>
    <row r="86" spans="1:12" ht="30" x14ac:dyDescent="0.25">
      <c r="A86" s="18" t="s">
        <v>96</v>
      </c>
      <c r="B86" s="19">
        <v>2018</v>
      </c>
      <c r="C86" s="19">
        <v>18</v>
      </c>
      <c r="D86" s="32">
        <v>1</v>
      </c>
      <c r="F86" s="19" t="s">
        <v>172</v>
      </c>
      <c r="G86" s="20">
        <v>42878</v>
      </c>
      <c r="H86" s="20">
        <v>42975</v>
      </c>
      <c r="I86" s="20">
        <v>42990</v>
      </c>
      <c r="J86" s="19" t="s">
        <v>125</v>
      </c>
      <c r="K86" s="19">
        <v>97</v>
      </c>
      <c r="L86" s="19">
        <v>112</v>
      </c>
    </row>
    <row r="87" spans="1:12" ht="30" x14ac:dyDescent="0.25">
      <c r="A87" s="18" t="s">
        <v>96</v>
      </c>
      <c r="B87" s="19">
        <v>2017</v>
      </c>
      <c r="C87" s="19">
        <v>17</v>
      </c>
      <c r="D87" s="32">
        <v>4</v>
      </c>
      <c r="F87" s="19" t="s">
        <v>177</v>
      </c>
      <c r="G87" s="20">
        <v>42592</v>
      </c>
      <c r="H87" s="20">
        <v>42836</v>
      </c>
      <c r="I87" s="20">
        <v>42851</v>
      </c>
      <c r="J87" s="19" t="s">
        <v>125</v>
      </c>
      <c r="K87" s="19">
        <v>244</v>
      </c>
      <c r="L87" s="19">
        <v>259</v>
      </c>
    </row>
    <row r="88" spans="1:12" ht="30" x14ac:dyDescent="0.25">
      <c r="A88" s="18" t="s">
        <v>96</v>
      </c>
      <c r="B88" s="19">
        <v>2017</v>
      </c>
      <c r="C88" s="19">
        <v>17</v>
      </c>
      <c r="D88" s="32">
        <v>4</v>
      </c>
      <c r="F88" s="19" t="s">
        <v>182</v>
      </c>
      <c r="G88" s="20">
        <v>42473</v>
      </c>
      <c r="H88" s="20">
        <v>42857</v>
      </c>
      <c r="I88" s="20">
        <v>42870</v>
      </c>
      <c r="J88" s="19" t="s">
        <v>125</v>
      </c>
      <c r="K88" s="19">
        <v>384</v>
      </c>
      <c r="L88" s="19">
        <v>397</v>
      </c>
    </row>
    <row r="89" spans="1:12" ht="30" x14ac:dyDescent="0.25">
      <c r="A89" s="18" t="s">
        <v>96</v>
      </c>
      <c r="B89" s="19">
        <v>2017</v>
      </c>
      <c r="C89" s="19">
        <v>17</v>
      </c>
      <c r="D89" s="32">
        <v>4</v>
      </c>
      <c r="F89" s="19" t="s">
        <v>188</v>
      </c>
      <c r="G89" s="20">
        <v>42493</v>
      </c>
      <c r="H89" s="20">
        <v>42861</v>
      </c>
      <c r="I89" s="9">
        <v>42867</v>
      </c>
      <c r="J89" s="19" t="s">
        <v>125</v>
      </c>
      <c r="K89" s="19">
        <v>368</v>
      </c>
      <c r="L89" s="19">
        <v>374</v>
      </c>
    </row>
    <row r="90" spans="1:12" ht="30" x14ac:dyDescent="0.25">
      <c r="A90" s="18" t="s">
        <v>96</v>
      </c>
      <c r="B90" s="19">
        <v>2017</v>
      </c>
      <c r="C90" s="19">
        <v>17</v>
      </c>
      <c r="D90" s="32">
        <v>4</v>
      </c>
      <c r="F90" s="19" t="s">
        <v>196</v>
      </c>
      <c r="G90" s="20">
        <v>41759</v>
      </c>
      <c r="H90" s="20">
        <v>42865</v>
      </c>
      <c r="I90" s="20">
        <v>42885</v>
      </c>
      <c r="J90" s="19" t="s">
        <v>125</v>
      </c>
      <c r="K90" s="19">
        <v>1106</v>
      </c>
      <c r="L90" s="19">
        <v>1126</v>
      </c>
    </row>
    <row r="91" spans="1:12" ht="30" x14ac:dyDescent="0.25">
      <c r="A91" s="18" t="s">
        <v>96</v>
      </c>
      <c r="B91" s="19">
        <v>2017</v>
      </c>
      <c r="C91" s="19">
        <v>17</v>
      </c>
      <c r="D91" s="32">
        <v>4</v>
      </c>
      <c r="F91" s="19" t="s">
        <v>201</v>
      </c>
      <c r="G91" s="20">
        <v>41485</v>
      </c>
      <c r="H91" s="20">
        <v>42910</v>
      </c>
      <c r="I91" s="20">
        <v>42928</v>
      </c>
      <c r="J91" s="19" t="s">
        <v>125</v>
      </c>
      <c r="K91" s="19">
        <v>1425</v>
      </c>
      <c r="L91" s="19">
        <v>1443</v>
      </c>
    </row>
    <row r="92" spans="1:12" x14ac:dyDescent="0.25">
      <c r="A92" s="19" t="s">
        <v>62</v>
      </c>
      <c r="B92" s="19">
        <v>2018</v>
      </c>
      <c r="C92" s="19">
        <v>59</v>
      </c>
      <c r="F92" s="34" t="s">
        <v>541</v>
      </c>
      <c r="G92" s="20">
        <v>42813</v>
      </c>
      <c r="H92" s="47">
        <v>43126</v>
      </c>
      <c r="I92" s="47">
        <v>43133</v>
      </c>
      <c r="J92" s="19" t="s">
        <v>125</v>
      </c>
      <c r="K92" s="19">
        <v>313</v>
      </c>
      <c r="L92" s="19">
        <v>320</v>
      </c>
    </row>
    <row r="93" spans="1:12" x14ac:dyDescent="0.25">
      <c r="A93" s="19" t="s">
        <v>62</v>
      </c>
      <c r="B93" s="19">
        <v>2018</v>
      </c>
      <c r="C93" s="19">
        <v>59</v>
      </c>
      <c r="F93" s="19" t="s">
        <v>542</v>
      </c>
      <c r="G93" s="20">
        <v>43117</v>
      </c>
      <c r="H93" s="47">
        <v>43168</v>
      </c>
      <c r="I93" s="47">
        <v>43186</v>
      </c>
      <c r="J93" s="19" t="s">
        <v>125</v>
      </c>
      <c r="K93" s="19">
        <v>51</v>
      </c>
      <c r="L93" s="19">
        <v>69</v>
      </c>
    </row>
    <row r="94" spans="1:12" x14ac:dyDescent="0.25">
      <c r="A94" s="19" t="s">
        <v>62</v>
      </c>
      <c r="B94" s="19">
        <v>2018</v>
      </c>
      <c r="C94" s="19">
        <v>59</v>
      </c>
      <c r="F94" s="19" t="s">
        <v>543</v>
      </c>
      <c r="G94" s="20">
        <v>42962</v>
      </c>
      <c r="H94" s="20">
        <v>43179</v>
      </c>
      <c r="I94" s="47">
        <v>43186</v>
      </c>
      <c r="J94" s="19" t="s">
        <v>125</v>
      </c>
      <c r="K94" s="19">
        <v>217</v>
      </c>
      <c r="L94" s="19">
        <v>224</v>
      </c>
    </row>
    <row r="95" spans="1:12" x14ac:dyDescent="0.25">
      <c r="A95" s="19" t="s">
        <v>62</v>
      </c>
      <c r="B95" s="19">
        <v>2018</v>
      </c>
      <c r="C95" s="19">
        <v>59</v>
      </c>
      <c r="F95" s="19" t="s">
        <v>544</v>
      </c>
      <c r="G95" s="20">
        <v>42966</v>
      </c>
      <c r="H95" s="20">
        <v>43158</v>
      </c>
      <c r="I95" s="47">
        <v>43186</v>
      </c>
      <c r="J95" s="19" t="s">
        <v>125</v>
      </c>
      <c r="K95" s="19">
        <v>192</v>
      </c>
      <c r="L95" s="19">
        <v>220</v>
      </c>
    </row>
    <row r="96" spans="1:12" x14ac:dyDescent="0.25">
      <c r="A96" s="19" t="s">
        <v>62</v>
      </c>
      <c r="B96" s="19">
        <v>2018</v>
      </c>
      <c r="C96" s="19">
        <v>59</v>
      </c>
      <c r="F96" s="19" t="s">
        <v>545</v>
      </c>
      <c r="G96" s="20">
        <v>42968</v>
      </c>
      <c r="H96" s="47">
        <v>43185</v>
      </c>
      <c r="I96" s="47">
        <v>43191</v>
      </c>
      <c r="J96" s="19" t="s">
        <v>125</v>
      </c>
      <c r="K96" s="19">
        <v>217</v>
      </c>
      <c r="L96" s="19">
        <v>223</v>
      </c>
    </row>
    <row r="97" spans="1:12" x14ac:dyDescent="0.25">
      <c r="A97" s="19" t="s">
        <v>62</v>
      </c>
      <c r="B97" s="19">
        <v>2018</v>
      </c>
      <c r="C97" s="19">
        <v>59</v>
      </c>
      <c r="F97" s="19" t="s">
        <v>555</v>
      </c>
      <c r="G97" s="20">
        <v>42915</v>
      </c>
      <c r="H97" s="47">
        <v>43174</v>
      </c>
      <c r="I97" s="47">
        <v>43197</v>
      </c>
      <c r="J97" s="19" t="s">
        <v>125</v>
      </c>
      <c r="K97" s="19">
        <v>259</v>
      </c>
      <c r="L97" s="19">
        <v>282</v>
      </c>
    </row>
    <row r="98" spans="1:12" x14ac:dyDescent="0.25">
      <c r="A98" s="19" t="s">
        <v>62</v>
      </c>
      <c r="B98" s="19">
        <v>2018</v>
      </c>
      <c r="C98" s="19">
        <v>59</v>
      </c>
      <c r="F98" s="19" t="s">
        <v>556</v>
      </c>
      <c r="G98" s="47">
        <v>42920</v>
      </c>
      <c r="H98" s="47">
        <v>43188</v>
      </c>
      <c r="I98" s="47">
        <v>43206</v>
      </c>
      <c r="J98" s="19" t="s">
        <v>125</v>
      </c>
      <c r="K98" s="19">
        <v>268</v>
      </c>
      <c r="L98" s="19">
        <v>286</v>
      </c>
    </row>
    <row r="99" spans="1:12" x14ac:dyDescent="0.25">
      <c r="A99" s="19" t="s">
        <v>62</v>
      </c>
      <c r="B99" s="19">
        <v>2018</v>
      </c>
      <c r="C99" s="19">
        <v>59</v>
      </c>
      <c r="F99" s="19" t="s">
        <v>557</v>
      </c>
      <c r="G99" s="20">
        <v>42754</v>
      </c>
      <c r="H99" s="47">
        <v>43206</v>
      </c>
      <c r="I99" s="47">
        <v>43211</v>
      </c>
      <c r="J99" s="19" t="s">
        <v>125</v>
      </c>
      <c r="K99" s="19">
        <v>452</v>
      </c>
      <c r="L99" s="19">
        <v>457</v>
      </c>
    </row>
    <row r="100" spans="1:12" x14ac:dyDescent="0.25">
      <c r="A100" s="19" t="s">
        <v>62</v>
      </c>
      <c r="B100" s="19">
        <v>2018</v>
      </c>
      <c r="C100" s="19">
        <v>59</v>
      </c>
      <c r="F100" s="19" t="s">
        <v>558</v>
      </c>
      <c r="G100" s="20">
        <v>42878</v>
      </c>
      <c r="H100" s="47">
        <v>43201</v>
      </c>
      <c r="I100" s="47">
        <v>43212</v>
      </c>
      <c r="J100" s="19" t="s">
        <v>125</v>
      </c>
      <c r="K100" s="19">
        <v>323</v>
      </c>
      <c r="L100" s="19">
        <v>334</v>
      </c>
    </row>
    <row r="101" spans="1:12" x14ac:dyDescent="0.25">
      <c r="A101" s="19" t="s">
        <v>62</v>
      </c>
      <c r="B101" s="19">
        <v>2018</v>
      </c>
      <c r="C101" s="19">
        <v>58</v>
      </c>
      <c r="F101" s="19" t="s">
        <v>577</v>
      </c>
      <c r="G101" s="20">
        <v>42898</v>
      </c>
      <c r="H101" s="47">
        <v>43139</v>
      </c>
      <c r="I101" s="47">
        <v>43147</v>
      </c>
      <c r="J101" s="19" t="s">
        <v>125</v>
      </c>
      <c r="K101" s="19">
        <v>241</v>
      </c>
      <c r="L101" s="19">
        <v>249</v>
      </c>
    </row>
    <row r="102" spans="1:12" x14ac:dyDescent="0.25">
      <c r="A102" s="19" t="s">
        <v>88</v>
      </c>
      <c r="B102" s="19">
        <v>2018</v>
      </c>
      <c r="C102" s="19">
        <v>21</v>
      </c>
      <c r="D102" s="19">
        <v>4</v>
      </c>
      <c r="F102" s="19" t="s">
        <v>253</v>
      </c>
      <c r="G102" s="20">
        <v>43004</v>
      </c>
      <c r="H102" s="20">
        <v>43059</v>
      </c>
      <c r="I102" s="20">
        <v>43072</v>
      </c>
      <c r="K102" s="19">
        <v>55</v>
      </c>
      <c r="L102" s="19">
        <v>68</v>
      </c>
    </row>
    <row r="103" spans="1:12" x14ac:dyDescent="0.25">
      <c r="A103" s="19" t="s">
        <v>88</v>
      </c>
      <c r="B103" s="19">
        <v>2018</v>
      </c>
      <c r="C103" s="19">
        <v>21</v>
      </c>
      <c r="D103" s="19">
        <v>4</v>
      </c>
      <c r="F103" s="19" t="s">
        <v>254</v>
      </c>
      <c r="G103" s="20">
        <v>42969</v>
      </c>
      <c r="H103" s="20">
        <v>43066</v>
      </c>
      <c r="I103" s="20">
        <v>43089</v>
      </c>
      <c r="K103" s="19">
        <v>97</v>
      </c>
      <c r="L103" s="19">
        <v>120</v>
      </c>
    </row>
    <row r="104" spans="1:12" x14ac:dyDescent="0.25">
      <c r="A104" s="19" t="s">
        <v>88</v>
      </c>
      <c r="B104" s="19">
        <v>2018</v>
      </c>
      <c r="C104" s="19">
        <v>21</v>
      </c>
      <c r="D104" s="19">
        <v>4</v>
      </c>
      <c r="F104" s="19" t="s">
        <v>255</v>
      </c>
      <c r="G104" s="20">
        <v>43021</v>
      </c>
      <c r="H104" s="20">
        <v>43074</v>
      </c>
      <c r="I104" s="20">
        <v>43084</v>
      </c>
      <c r="K104" s="19">
        <v>53</v>
      </c>
      <c r="L104" s="19">
        <v>63</v>
      </c>
    </row>
    <row r="105" spans="1:12" x14ac:dyDescent="0.25">
      <c r="A105" s="19" t="s">
        <v>88</v>
      </c>
      <c r="B105" s="19">
        <v>2018</v>
      </c>
      <c r="C105" s="19">
        <v>21</v>
      </c>
      <c r="D105" s="19">
        <v>4</v>
      </c>
      <c r="F105" s="38" t="s">
        <v>256</v>
      </c>
      <c r="G105" s="20">
        <v>42990</v>
      </c>
      <c r="H105" s="20">
        <v>43081</v>
      </c>
      <c r="I105" s="20">
        <v>43110</v>
      </c>
      <c r="K105" s="19">
        <v>91</v>
      </c>
      <c r="L105" s="19">
        <v>120</v>
      </c>
    </row>
    <row r="106" spans="1:12" x14ac:dyDescent="0.25">
      <c r="A106" s="19" t="s">
        <v>88</v>
      </c>
      <c r="B106" s="19">
        <v>2018</v>
      </c>
      <c r="C106" s="19">
        <v>21</v>
      </c>
      <c r="D106" s="19">
        <v>4</v>
      </c>
      <c r="F106" s="19" t="s">
        <v>257</v>
      </c>
      <c r="G106" s="20">
        <v>43000</v>
      </c>
      <c r="H106" s="20">
        <v>43075</v>
      </c>
      <c r="I106" s="20">
        <v>43108</v>
      </c>
      <c r="K106" s="19">
        <v>75</v>
      </c>
      <c r="L106" s="19">
        <v>108</v>
      </c>
    </row>
    <row r="107" spans="1:12" x14ac:dyDescent="0.25">
      <c r="A107" s="19" t="s">
        <v>88</v>
      </c>
      <c r="B107" s="19">
        <v>2018</v>
      </c>
      <c r="C107" s="19">
        <v>21</v>
      </c>
      <c r="D107" s="19">
        <v>4</v>
      </c>
      <c r="F107" s="19" t="s">
        <v>258</v>
      </c>
      <c r="G107" s="20">
        <v>43031</v>
      </c>
      <c r="H107" s="20">
        <v>43083</v>
      </c>
      <c r="I107" s="20">
        <v>43105</v>
      </c>
      <c r="K107" s="19">
        <v>52</v>
      </c>
      <c r="L107" s="19">
        <v>74</v>
      </c>
    </row>
    <row r="108" spans="1:12" x14ac:dyDescent="0.25">
      <c r="A108" s="19" t="s">
        <v>88</v>
      </c>
      <c r="B108" s="19">
        <v>2018</v>
      </c>
      <c r="C108" s="19">
        <v>21</v>
      </c>
      <c r="D108" s="19">
        <v>4</v>
      </c>
      <c r="F108" s="19" t="s">
        <v>259</v>
      </c>
      <c r="G108" s="20">
        <v>43003</v>
      </c>
      <c r="H108" s="20">
        <v>43091</v>
      </c>
      <c r="I108" s="20">
        <v>43115</v>
      </c>
      <c r="K108" s="19">
        <v>88</v>
      </c>
      <c r="L108" s="19">
        <v>112</v>
      </c>
    </row>
    <row r="109" spans="1:12" x14ac:dyDescent="0.25">
      <c r="A109" s="19" t="s">
        <v>88</v>
      </c>
      <c r="B109" s="19">
        <v>2018</v>
      </c>
      <c r="C109" s="19">
        <v>21</v>
      </c>
      <c r="D109" s="19">
        <v>4</v>
      </c>
      <c r="F109" s="19" t="s">
        <v>280</v>
      </c>
      <c r="G109" s="20">
        <v>43061</v>
      </c>
      <c r="H109" s="20">
        <v>43091</v>
      </c>
      <c r="I109" s="20">
        <v>43119</v>
      </c>
      <c r="K109" s="19">
        <v>30</v>
      </c>
      <c r="L109" s="19">
        <v>58</v>
      </c>
    </row>
    <row r="110" spans="1:12" x14ac:dyDescent="0.25">
      <c r="A110" s="19" t="s">
        <v>88</v>
      </c>
      <c r="B110" s="19">
        <v>2018</v>
      </c>
      <c r="C110" s="19">
        <v>21</v>
      </c>
      <c r="D110" s="19">
        <v>4</v>
      </c>
      <c r="F110" s="19" t="s">
        <v>277</v>
      </c>
      <c r="G110" s="20">
        <v>43066</v>
      </c>
      <c r="H110" s="20">
        <v>43104</v>
      </c>
      <c r="I110" s="20">
        <v>43132</v>
      </c>
      <c r="K110" s="19">
        <v>38</v>
      </c>
      <c r="L110" s="19">
        <v>66</v>
      </c>
    </row>
    <row r="111" spans="1:12" x14ac:dyDescent="0.25">
      <c r="A111" s="19" t="s">
        <v>88</v>
      </c>
      <c r="B111" s="19">
        <v>2018</v>
      </c>
      <c r="C111" s="19">
        <v>21</v>
      </c>
      <c r="D111" s="19">
        <v>4</v>
      </c>
      <c r="F111" s="38" t="s">
        <v>274</v>
      </c>
      <c r="G111" s="20">
        <v>43066</v>
      </c>
      <c r="H111" s="20">
        <v>43112</v>
      </c>
      <c r="I111" s="20">
        <v>43138</v>
      </c>
      <c r="K111" s="19">
        <v>46</v>
      </c>
      <c r="L111" s="19">
        <v>72</v>
      </c>
    </row>
    <row r="112" spans="1:12" x14ac:dyDescent="0.25">
      <c r="A112" s="19" t="s">
        <v>64</v>
      </c>
      <c r="B112" s="19">
        <v>2018</v>
      </c>
      <c r="C112" s="19">
        <v>38</v>
      </c>
      <c r="D112" s="19">
        <v>4</v>
      </c>
      <c r="F112" s="19" t="s">
        <v>501</v>
      </c>
      <c r="G112" s="20">
        <v>42598</v>
      </c>
      <c r="H112" s="20">
        <v>43090</v>
      </c>
      <c r="I112" s="20">
        <v>43213</v>
      </c>
      <c r="J112" s="19" t="s">
        <v>125</v>
      </c>
      <c r="K112" s="19">
        <v>492</v>
      </c>
      <c r="L112" s="19">
        <v>615</v>
      </c>
    </row>
    <row r="113" spans="1:12" x14ac:dyDescent="0.25">
      <c r="A113" s="19" t="s">
        <v>64</v>
      </c>
      <c r="B113" s="19">
        <v>2018</v>
      </c>
      <c r="C113" s="19">
        <v>38</v>
      </c>
      <c r="D113" s="19">
        <v>4</v>
      </c>
      <c r="F113" s="19" t="s">
        <v>508</v>
      </c>
      <c r="G113" s="20">
        <v>42954</v>
      </c>
      <c r="H113" s="20">
        <v>43127</v>
      </c>
      <c r="I113" s="47">
        <v>43199</v>
      </c>
      <c r="J113" s="19" t="s">
        <v>125</v>
      </c>
      <c r="K113" s="19">
        <v>173</v>
      </c>
      <c r="L113" s="19">
        <v>245</v>
      </c>
    </row>
    <row r="114" spans="1:12" x14ac:dyDescent="0.25">
      <c r="A114" s="19" t="s">
        <v>64</v>
      </c>
      <c r="B114" s="19">
        <v>2018</v>
      </c>
      <c r="C114" s="19">
        <v>38</v>
      </c>
      <c r="D114" s="19">
        <v>4</v>
      </c>
      <c r="F114" s="19" t="s">
        <v>508</v>
      </c>
      <c r="G114" s="20">
        <v>42926</v>
      </c>
      <c r="H114" s="20">
        <v>43139</v>
      </c>
      <c r="I114" s="47">
        <v>43199</v>
      </c>
      <c r="J114" s="19" t="s">
        <v>125</v>
      </c>
      <c r="K114" s="19">
        <v>213</v>
      </c>
      <c r="L114" s="19">
        <v>273</v>
      </c>
    </row>
    <row r="115" spans="1:12" x14ac:dyDescent="0.25">
      <c r="A115" s="19" t="s">
        <v>64</v>
      </c>
      <c r="B115" s="19">
        <v>2018</v>
      </c>
      <c r="C115" s="19">
        <v>38</v>
      </c>
      <c r="D115" s="19">
        <v>4</v>
      </c>
      <c r="F115" s="19" t="s">
        <v>508</v>
      </c>
      <c r="G115" s="20">
        <v>42891</v>
      </c>
      <c r="H115" s="47">
        <v>43103</v>
      </c>
      <c r="I115" s="47">
        <v>43193</v>
      </c>
      <c r="J115" s="19" t="s">
        <v>125</v>
      </c>
      <c r="K115" s="19">
        <v>212</v>
      </c>
      <c r="L115" s="19">
        <v>302</v>
      </c>
    </row>
    <row r="116" spans="1:12" x14ac:dyDescent="0.25">
      <c r="A116" s="19" t="s">
        <v>64</v>
      </c>
      <c r="B116" s="19">
        <v>2018</v>
      </c>
      <c r="C116" s="19">
        <v>38</v>
      </c>
      <c r="D116" s="19">
        <v>4</v>
      </c>
      <c r="F116" s="19" t="s">
        <v>508</v>
      </c>
      <c r="G116" s="20">
        <v>42838</v>
      </c>
      <c r="H116" s="20">
        <v>43130</v>
      </c>
      <c r="I116" s="47">
        <v>43193</v>
      </c>
      <c r="J116" s="19" t="s">
        <v>125</v>
      </c>
      <c r="K116" s="19">
        <v>292</v>
      </c>
      <c r="L116" s="19">
        <v>355</v>
      </c>
    </row>
    <row r="117" spans="1:12" x14ac:dyDescent="0.25">
      <c r="A117" s="19" t="s">
        <v>64</v>
      </c>
      <c r="B117" s="19">
        <v>2018</v>
      </c>
      <c r="C117" s="19">
        <v>38</v>
      </c>
      <c r="D117" s="19">
        <v>4</v>
      </c>
      <c r="F117" s="19" t="s">
        <v>508</v>
      </c>
      <c r="G117" s="20">
        <v>42852</v>
      </c>
      <c r="H117" s="20">
        <v>43102</v>
      </c>
      <c r="I117" s="47">
        <v>43192</v>
      </c>
      <c r="J117" s="19" t="s">
        <v>125</v>
      </c>
      <c r="K117" s="19">
        <v>250</v>
      </c>
      <c r="L117" s="19">
        <v>340</v>
      </c>
    </row>
    <row r="118" spans="1:12" x14ac:dyDescent="0.25">
      <c r="A118" s="19" t="s">
        <v>64</v>
      </c>
      <c r="B118" s="19">
        <v>2018</v>
      </c>
      <c r="C118" s="19">
        <v>38</v>
      </c>
      <c r="D118" s="19">
        <v>4</v>
      </c>
      <c r="F118" s="19" t="s">
        <v>521</v>
      </c>
      <c r="G118" s="20">
        <v>42769</v>
      </c>
      <c r="H118" s="20">
        <v>43449</v>
      </c>
      <c r="I118" s="47">
        <v>43192</v>
      </c>
      <c r="J118" s="19" t="s">
        <v>125</v>
      </c>
      <c r="K118" s="19">
        <v>680</v>
      </c>
      <c r="L118" s="19">
        <v>423</v>
      </c>
    </row>
    <row r="119" spans="1:12" x14ac:dyDescent="0.25">
      <c r="A119" s="19" t="s">
        <v>64</v>
      </c>
      <c r="B119" s="19">
        <v>2018</v>
      </c>
      <c r="C119" s="19">
        <v>38</v>
      </c>
      <c r="D119" s="19">
        <v>4</v>
      </c>
      <c r="F119" s="19" t="s">
        <v>525</v>
      </c>
      <c r="G119" s="20">
        <v>42622</v>
      </c>
      <c r="H119" s="20">
        <v>43137</v>
      </c>
      <c r="I119" s="47">
        <v>43191</v>
      </c>
      <c r="J119" s="19" t="s">
        <v>125</v>
      </c>
      <c r="K119" s="19">
        <v>515</v>
      </c>
      <c r="L119" s="19">
        <v>569</v>
      </c>
    </row>
    <row r="120" spans="1:12" x14ac:dyDescent="0.25">
      <c r="A120" s="19" t="s">
        <v>64</v>
      </c>
      <c r="B120" s="19">
        <v>2018</v>
      </c>
      <c r="C120" s="19">
        <v>38</v>
      </c>
      <c r="D120" s="19">
        <v>4</v>
      </c>
      <c r="F120" s="19" t="s">
        <v>508</v>
      </c>
      <c r="G120" s="20">
        <v>42797</v>
      </c>
      <c r="H120" s="20">
        <v>43140</v>
      </c>
      <c r="I120" s="47">
        <v>43191</v>
      </c>
      <c r="J120" s="19" t="s">
        <v>530</v>
      </c>
      <c r="K120" s="19">
        <v>343</v>
      </c>
      <c r="L120" s="19">
        <v>394</v>
      </c>
    </row>
    <row r="121" spans="1:12" x14ac:dyDescent="0.25">
      <c r="A121" s="19" t="s">
        <v>64</v>
      </c>
      <c r="B121" s="19">
        <v>2018</v>
      </c>
      <c r="C121" s="19">
        <v>38</v>
      </c>
      <c r="D121" s="19">
        <v>4</v>
      </c>
      <c r="F121" s="19" t="s">
        <v>533</v>
      </c>
      <c r="G121" s="20">
        <v>42950</v>
      </c>
      <c r="H121" s="20">
        <v>43104</v>
      </c>
      <c r="I121" s="47">
        <v>43188</v>
      </c>
      <c r="J121" s="19" t="s">
        <v>125</v>
      </c>
      <c r="K121" s="19">
        <v>154</v>
      </c>
      <c r="L121" s="19">
        <v>238</v>
      </c>
    </row>
    <row r="122" spans="1:12" x14ac:dyDescent="0.25">
      <c r="A122" s="19" t="s">
        <v>43</v>
      </c>
      <c r="B122" s="19">
        <v>2018</v>
      </c>
      <c r="C122" s="19">
        <v>3</v>
      </c>
      <c r="D122" s="19">
        <v>1</v>
      </c>
      <c r="G122" s="20">
        <v>42835</v>
      </c>
      <c r="H122" s="20">
        <v>43096</v>
      </c>
      <c r="I122" s="47">
        <v>43201</v>
      </c>
      <c r="J122" s="19" t="s">
        <v>125</v>
      </c>
      <c r="K122" s="19">
        <v>261</v>
      </c>
      <c r="L122" s="19">
        <v>366</v>
      </c>
    </row>
    <row r="123" spans="1:12" x14ac:dyDescent="0.25">
      <c r="A123" s="19" t="s">
        <v>43</v>
      </c>
      <c r="B123" s="19">
        <v>2018</v>
      </c>
      <c r="G123" s="20">
        <v>42786</v>
      </c>
      <c r="H123" s="20">
        <v>43143</v>
      </c>
      <c r="I123" s="47">
        <v>43208</v>
      </c>
      <c r="J123" s="19" t="s">
        <v>125</v>
      </c>
      <c r="K123" s="19">
        <v>357</v>
      </c>
      <c r="L123" s="19">
        <v>422</v>
      </c>
    </row>
    <row r="124" spans="1:12" x14ac:dyDescent="0.25">
      <c r="A124" s="19" t="s">
        <v>43</v>
      </c>
      <c r="B124" s="19">
        <v>2018</v>
      </c>
      <c r="G124" s="20">
        <v>42740</v>
      </c>
      <c r="H124" s="47">
        <v>43117</v>
      </c>
      <c r="I124" s="47">
        <v>43200</v>
      </c>
      <c r="J124" s="19" t="s">
        <v>125</v>
      </c>
      <c r="K124" s="19">
        <v>377</v>
      </c>
      <c r="L124" s="19">
        <v>460</v>
      </c>
    </row>
    <row r="125" spans="1:12" x14ac:dyDescent="0.25">
      <c r="A125" s="19" t="s">
        <v>43</v>
      </c>
      <c r="B125" s="19">
        <v>2018</v>
      </c>
      <c r="G125" s="20">
        <v>42810</v>
      </c>
      <c r="H125" s="47">
        <v>43139</v>
      </c>
      <c r="I125" s="47">
        <v>43222</v>
      </c>
      <c r="J125" s="19" t="s">
        <v>125</v>
      </c>
      <c r="K125" s="19">
        <v>329</v>
      </c>
      <c r="L125" s="19">
        <v>412</v>
      </c>
    </row>
    <row r="126" spans="1:12" x14ac:dyDescent="0.25">
      <c r="A126" s="19" t="s">
        <v>43</v>
      </c>
      <c r="B126" s="19">
        <v>2018</v>
      </c>
      <c r="G126" s="20">
        <v>43049</v>
      </c>
      <c r="H126" s="47">
        <v>43164</v>
      </c>
      <c r="I126" s="47">
        <v>43210</v>
      </c>
      <c r="J126" s="19" t="s">
        <v>125</v>
      </c>
      <c r="K126" s="19">
        <v>115</v>
      </c>
      <c r="L126" s="19">
        <v>161</v>
      </c>
    </row>
    <row r="127" spans="1:12" x14ac:dyDescent="0.25">
      <c r="A127" s="19" t="s">
        <v>43</v>
      </c>
      <c r="B127" s="19">
        <v>2018</v>
      </c>
      <c r="G127" s="20">
        <v>42922</v>
      </c>
      <c r="H127" s="47">
        <v>43147</v>
      </c>
      <c r="I127" s="47">
        <v>43208</v>
      </c>
      <c r="J127" s="19" t="s">
        <v>125</v>
      </c>
      <c r="K127" s="19">
        <v>225</v>
      </c>
      <c r="L127" s="19">
        <v>286</v>
      </c>
    </row>
    <row r="128" spans="1:12" x14ac:dyDescent="0.25">
      <c r="A128" s="19" t="s">
        <v>43</v>
      </c>
      <c r="B128" s="19">
        <v>2018</v>
      </c>
      <c r="G128" s="20">
        <v>42854</v>
      </c>
      <c r="H128" s="47">
        <v>43169</v>
      </c>
      <c r="I128" s="47">
        <v>43209</v>
      </c>
      <c r="J128" s="19" t="s">
        <v>125</v>
      </c>
      <c r="K128" s="19">
        <v>315</v>
      </c>
      <c r="L128" s="19">
        <v>355</v>
      </c>
    </row>
    <row r="129" spans="1:12" x14ac:dyDescent="0.25">
      <c r="A129" s="19" t="s">
        <v>43</v>
      </c>
      <c r="B129" s="19">
        <v>2018</v>
      </c>
      <c r="G129" s="20">
        <v>42895</v>
      </c>
      <c r="H129" s="20">
        <v>43095</v>
      </c>
      <c r="I129" s="47">
        <v>43185</v>
      </c>
      <c r="J129" s="19" t="s">
        <v>125</v>
      </c>
      <c r="K129" s="19">
        <v>200</v>
      </c>
      <c r="L129" s="19">
        <v>290</v>
      </c>
    </row>
    <row r="130" spans="1:12" x14ac:dyDescent="0.25">
      <c r="A130" s="19" t="s">
        <v>43</v>
      </c>
      <c r="B130" s="19">
        <v>2018</v>
      </c>
      <c r="G130" s="20">
        <v>42866</v>
      </c>
      <c r="H130" s="20">
        <v>43077</v>
      </c>
      <c r="I130" s="47">
        <v>43151</v>
      </c>
      <c r="J130" s="19" t="s">
        <v>125</v>
      </c>
      <c r="K130" s="19">
        <v>211</v>
      </c>
      <c r="L130" s="19">
        <v>285</v>
      </c>
    </row>
    <row r="131" spans="1:12" x14ac:dyDescent="0.25">
      <c r="A131" s="19" t="s">
        <v>43</v>
      </c>
      <c r="B131" s="19">
        <v>2018</v>
      </c>
      <c r="G131" s="20">
        <v>42663</v>
      </c>
      <c r="H131" s="20">
        <v>43013</v>
      </c>
      <c r="I131" s="47">
        <v>43118</v>
      </c>
      <c r="J131" s="19" t="s">
        <v>125</v>
      </c>
      <c r="K131" s="19">
        <v>350</v>
      </c>
      <c r="L131" s="19">
        <v>455</v>
      </c>
    </row>
    <row r="132" spans="1:12" x14ac:dyDescent="0.25">
      <c r="A132" s="19" t="s">
        <v>58</v>
      </c>
      <c r="B132" s="19">
        <v>2018</v>
      </c>
      <c r="F132" s="19" t="s">
        <v>583</v>
      </c>
      <c r="G132" s="20">
        <v>43019</v>
      </c>
      <c r="H132" s="47">
        <v>43141</v>
      </c>
      <c r="I132" s="47">
        <v>43223</v>
      </c>
      <c r="J132" s="19" t="s">
        <v>125</v>
      </c>
      <c r="K132" s="19">
        <v>122</v>
      </c>
      <c r="L132" s="19">
        <v>204</v>
      </c>
    </row>
    <row r="133" spans="1:12" x14ac:dyDescent="0.25">
      <c r="A133" s="19" t="s">
        <v>58</v>
      </c>
      <c r="B133" s="19">
        <v>2018</v>
      </c>
      <c r="F133" s="19" t="s">
        <v>583</v>
      </c>
      <c r="G133" s="20">
        <v>42840</v>
      </c>
      <c r="H133" s="47">
        <v>43112</v>
      </c>
      <c r="I133" s="47">
        <v>43222</v>
      </c>
      <c r="J133" s="19" t="s">
        <v>125</v>
      </c>
      <c r="K133" s="19">
        <v>272</v>
      </c>
      <c r="L133" s="19">
        <v>382</v>
      </c>
    </row>
    <row r="134" spans="1:12" x14ac:dyDescent="0.25">
      <c r="A134" s="19" t="s">
        <v>58</v>
      </c>
      <c r="B134" s="19">
        <v>2018</v>
      </c>
      <c r="F134" s="19" t="s">
        <v>583</v>
      </c>
      <c r="G134" s="20">
        <v>43064</v>
      </c>
      <c r="H134" s="47">
        <v>43217</v>
      </c>
      <c r="I134" s="47">
        <v>43221</v>
      </c>
      <c r="J134" s="19" t="s">
        <v>125</v>
      </c>
      <c r="K134" s="19">
        <v>153</v>
      </c>
      <c r="L134" s="19">
        <v>157</v>
      </c>
    </row>
    <row r="135" spans="1:12" x14ac:dyDescent="0.25">
      <c r="A135" s="19" t="s">
        <v>58</v>
      </c>
      <c r="B135" s="19">
        <v>2018</v>
      </c>
      <c r="F135" s="19" t="s">
        <v>583</v>
      </c>
      <c r="G135" s="20">
        <v>42958</v>
      </c>
      <c r="H135" s="47">
        <v>43214</v>
      </c>
      <c r="I135" s="47">
        <v>43221</v>
      </c>
      <c r="J135" s="19" t="s">
        <v>125</v>
      </c>
      <c r="K135" s="19">
        <v>256</v>
      </c>
      <c r="L135" s="19">
        <v>263</v>
      </c>
    </row>
    <row r="136" spans="1:12" x14ac:dyDescent="0.25">
      <c r="A136" s="19" t="s">
        <v>58</v>
      </c>
      <c r="B136" s="19">
        <v>2018</v>
      </c>
      <c r="F136" s="19" t="s">
        <v>583</v>
      </c>
      <c r="G136" s="20">
        <v>43100</v>
      </c>
      <c r="H136" s="47">
        <v>43217</v>
      </c>
      <c r="I136" s="47">
        <v>43220</v>
      </c>
      <c r="J136" s="19" t="s">
        <v>125</v>
      </c>
      <c r="K136" s="19">
        <v>117</v>
      </c>
      <c r="L136" s="19">
        <v>120</v>
      </c>
    </row>
    <row r="137" spans="1:12" x14ac:dyDescent="0.25">
      <c r="A137" s="19" t="s">
        <v>58</v>
      </c>
      <c r="B137" s="19">
        <v>2018</v>
      </c>
      <c r="F137" s="19" t="s">
        <v>583</v>
      </c>
      <c r="G137" s="20">
        <v>43070</v>
      </c>
      <c r="H137" s="47">
        <v>43161</v>
      </c>
      <c r="I137" s="47">
        <v>43220</v>
      </c>
      <c r="J137" s="19" t="s">
        <v>125</v>
      </c>
      <c r="K137" s="19">
        <v>91</v>
      </c>
      <c r="L137" s="19">
        <v>150</v>
      </c>
    </row>
    <row r="138" spans="1:12" x14ac:dyDescent="0.25">
      <c r="A138" s="19" t="s">
        <v>58</v>
      </c>
      <c r="B138" s="19">
        <v>2018</v>
      </c>
      <c r="F138" s="19" t="s">
        <v>583</v>
      </c>
      <c r="G138" s="20">
        <v>42906</v>
      </c>
      <c r="H138" s="47">
        <v>43195</v>
      </c>
      <c r="I138" s="47">
        <v>43220</v>
      </c>
      <c r="J138" s="19" t="s">
        <v>125</v>
      </c>
      <c r="K138" s="19">
        <v>289</v>
      </c>
      <c r="L138" s="19">
        <v>314</v>
      </c>
    </row>
    <row r="139" spans="1:12" x14ac:dyDescent="0.25">
      <c r="A139" s="19" t="s">
        <v>58</v>
      </c>
      <c r="B139" s="19">
        <v>2018</v>
      </c>
      <c r="F139" s="19" t="s">
        <v>583</v>
      </c>
      <c r="G139" s="47">
        <v>43022</v>
      </c>
      <c r="H139" s="47">
        <v>43215</v>
      </c>
      <c r="I139" s="47">
        <v>43220</v>
      </c>
      <c r="J139" s="19" t="s">
        <v>125</v>
      </c>
      <c r="K139" s="19">
        <v>193</v>
      </c>
      <c r="L139" s="19">
        <v>198</v>
      </c>
    </row>
    <row r="140" spans="1:12" x14ac:dyDescent="0.25">
      <c r="A140" s="19" t="s">
        <v>58</v>
      </c>
      <c r="B140" s="19">
        <v>2018</v>
      </c>
      <c r="F140" s="19" t="s">
        <v>583</v>
      </c>
      <c r="G140" s="20">
        <v>43080</v>
      </c>
      <c r="H140" s="47">
        <v>43217</v>
      </c>
      <c r="I140" s="47">
        <v>43220</v>
      </c>
      <c r="J140" s="19" t="s">
        <v>125</v>
      </c>
      <c r="K140" s="19">
        <v>137</v>
      </c>
      <c r="L140" s="19">
        <v>140</v>
      </c>
    </row>
    <row r="141" spans="1:12" x14ac:dyDescent="0.25">
      <c r="A141" s="19" t="s">
        <v>58</v>
      </c>
      <c r="B141" s="19">
        <v>2018</v>
      </c>
      <c r="F141" s="19" t="s">
        <v>583</v>
      </c>
      <c r="G141" s="20">
        <v>42718</v>
      </c>
      <c r="H141" s="47">
        <v>43214</v>
      </c>
      <c r="I141" s="47">
        <v>43218</v>
      </c>
      <c r="J141" s="19" t="s">
        <v>125</v>
      </c>
      <c r="K141" s="19">
        <v>496</v>
      </c>
      <c r="L141" s="19">
        <v>500</v>
      </c>
    </row>
    <row r="142" spans="1:12" ht="30" x14ac:dyDescent="0.25">
      <c r="A142" s="19" t="s">
        <v>70</v>
      </c>
      <c r="B142" s="19">
        <v>2018</v>
      </c>
      <c r="G142" s="20">
        <v>42900</v>
      </c>
      <c r="H142" s="20">
        <v>43150</v>
      </c>
      <c r="I142" s="20">
        <v>43168</v>
      </c>
      <c r="J142" s="19" t="s">
        <v>125</v>
      </c>
      <c r="K142" s="19">
        <v>250</v>
      </c>
      <c r="L142" s="19">
        <v>268</v>
      </c>
    </row>
    <row r="143" spans="1:12" ht="30" x14ac:dyDescent="0.25">
      <c r="A143" s="19" t="s">
        <v>70</v>
      </c>
      <c r="B143" s="19">
        <v>2018</v>
      </c>
      <c r="G143" s="20">
        <v>42977</v>
      </c>
      <c r="H143" s="20">
        <v>43145</v>
      </c>
      <c r="I143" s="20">
        <v>43153</v>
      </c>
      <c r="J143" s="19" t="s">
        <v>125</v>
      </c>
      <c r="K143" s="19">
        <v>168</v>
      </c>
      <c r="L143" s="19">
        <v>176</v>
      </c>
    </row>
    <row r="144" spans="1:12" ht="30" x14ac:dyDescent="0.25">
      <c r="A144" s="19" t="s">
        <v>70</v>
      </c>
      <c r="B144" s="19">
        <v>2018</v>
      </c>
      <c r="G144" s="20">
        <v>42717</v>
      </c>
      <c r="H144" s="20">
        <v>43131</v>
      </c>
      <c r="I144" s="20">
        <v>43145</v>
      </c>
      <c r="J144" s="19" t="s">
        <v>125</v>
      </c>
      <c r="K144" s="19">
        <v>414</v>
      </c>
      <c r="L144" s="19">
        <v>428</v>
      </c>
    </row>
    <row r="145" spans="1:12" ht="30" x14ac:dyDescent="0.25">
      <c r="A145" s="19" t="s">
        <v>70</v>
      </c>
      <c r="B145" s="19">
        <v>2018</v>
      </c>
      <c r="G145" s="20">
        <v>42717</v>
      </c>
      <c r="H145" s="20">
        <v>43108</v>
      </c>
      <c r="I145" s="20">
        <v>43145</v>
      </c>
      <c r="J145" s="19" t="s">
        <v>125</v>
      </c>
      <c r="K145" s="19">
        <v>391</v>
      </c>
      <c r="L145" s="19">
        <v>428</v>
      </c>
    </row>
    <row r="146" spans="1:12" ht="30" x14ac:dyDescent="0.25">
      <c r="A146" s="19" t="s">
        <v>70</v>
      </c>
      <c r="B146" s="19">
        <v>2018</v>
      </c>
      <c r="G146" s="20">
        <v>42914</v>
      </c>
      <c r="H146" s="20">
        <v>43108</v>
      </c>
      <c r="I146" s="20">
        <v>43129</v>
      </c>
      <c r="J146" s="19" t="s">
        <v>125</v>
      </c>
      <c r="K146" s="19">
        <v>194</v>
      </c>
      <c r="L146" s="19">
        <v>215</v>
      </c>
    </row>
    <row r="147" spans="1:12" ht="30" x14ac:dyDescent="0.25">
      <c r="A147" s="19" t="s">
        <v>70</v>
      </c>
      <c r="B147" s="19">
        <v>2018</v>
      </c>
      <c r="G147" s="20">
        <v>42786</v>
      </c>
      <c r="H147" s="20">
        <v>43074</v>
      </c>
      <c r="I147" s="20">
        <v>43103</v>
      </c>
      <c r="J147" s="19" t="s">
        <v>125</v>
      </c>
      <c r="K147" s="19">
        <v>288</v>
      </c>
      <c r="L147" s="19">
        <v>317</v>
      </c>
    </row>
    <row r="148" spans="1:12" ht="30" x14ac:dyDescent="0.25">
      <c r="A148" s="19" t="s">
        <v>70</v>
      </c>
      <c r="B148" s="19">
        <v>2018</v>
      </c>
      <c r="G148" s="20">
        <v>42817</v>
      </c>
      <c r="H148" s="20">
        <v>43083</v>
      </c>
      <c r="I148" s="20">
        <v>43096</v>
      </c>
      <c r="J148" s="19" t="s">
        <v>125</v>
      </c>
      <c r="K148" s="19">
        <v>266</v>
      </c>
      <c r="L148" s="19">
        <v>279</v>
      </c>
    </row>
    <row r="149" spans="1:12" ht="30" x14ac:dyDescent="0.25">
      <c r="A149" s="19" t="s">
        <v>70</v>
      </c>
      <c r="B149" s="19">
        <v>2018</v>
      </c>
      <c r="G149" s="20">
        <v>42934</v>
      </c>
      <c r="H149" s="20">
        <v>43068</v>
      </c>
      <c r="I149" s="20">
        <v>43088</v>
      </c>
      <c r="J149" s="19" t="s">
        <v>125</v>
      </c>
      <c r="K149" s="19">
        <v>134</v>
      </c>
      <c r="L149" s="19">
        <v>154</v>
      </c>
    </row>
    <row r="150" spans="1:12" ht="30" x14ac:dyDescent="0.25">
      <c r="A150" s="19" t="s">
        <v>70</v>
      </c>
      <c r="B150" s="19">
        <v>2018</v>
      </c>
      <c r="G150" s="20">
        <v>42947</v>
      </c>
      <c r="H150" s="20">
        <v>43052</v>
      </c>
      <c r="I150" s="20">
        <v>43066</v>
      </c>
      <c r="J150" s="19" t="s">
        <v>125</v>
      </c>
      <c r="K150" s="19">
        <v>105</v>
      </c>
      <c r="L150" s="19">
        <v>119</v>
      </c>
    </row>
    <row r="151" spans="1:12" ht="30" x14ac:dyDescent="0.25">
      <c r="A151" s="19" t="s">
        <v>70</v>
      </c>
      <c r="B151" s="19">
        <v>2018</v>
      </c>
      <c r="G151" s="20">
        <v>42535</v>
      </c>
      <c r="H151" s="20">
        <v>43016</v>
      </c>
      <c r="I151" s="20">
        <v>43045</v>
      </c>
      <c r="J151" s="19" t="s">
        <v>125</v>
      </c>
      <c r="K151" s="19">
        <v>481</v>
      </c>
      <c r="L151" s="19">
        <v>510</v>
      </c>
    </row>
    <row r="152" spans="1:12" ht="30" x14ac:dyDescent="0.25">
      <c r="A152" s="19" t="s">
        <v>90</v>
      </c>
      <c r="B152" s="19">
        <v>2018</v>
      </c>
      <c r="C152" s="19">
        <v>21</v>
      </c>
      <c r="D152" s="19">
        <v>1</v>
      </c>
      <c r="F152" s="34" t="s">
        <v>234</v>
      </c>
      <c r="G152" s="20">
        <v>42898</v>
      </c>
      <c r="H152" s="20">
        <v>43122</v>
      </c>
      <c r="I152" s="20">
        <v>43160</v>
      </c>
      <c r="J152" s="19" t="s">
        <v>125</v>
      </c>
      <c r="K152" s="19">
        <v>224</v>
      </c>
      <c r="L152" s="19">
        <v>262</v>
      </c>
    </row>
    <row r="153" spans="1:12" ht="30" x14ac:dyDescent="0.25">
      <c r="A153" s="19" t="s">
        <v>90</v>
      </c>
      <c r="B153" s="19">
        <v>2018</v>
      </c>
      <c r="C153" s="19">
        <v>21</v>
      </c>
      <c r="D153" s="19">
        <v>1</v>
      </c>
      <c r="F153" s="19" t="s">
        <v>235</v>
      </c>
      <c r="G153" s="20">
        <v>42841</v>
      </c>
      <c r="H153" s="20">
        <v>43122</v>
      </c>
      <c r="I153" s="20">
        <v>43160</v>
      </c>
      <c r="J153" s="19" t="s">
        <v>125</v>
      </c>
      <c r="K153" s="19">
        <v>281</v>
      </c>
      <c r="L153" s="19">
        <v>319</v>
      </c>
    </row>
    <row r="154" spans="1:12" ht="30" x14ac:dyDescent="0.25">
      <c r="A154" s="19" t="s">
        <v>90</v>
      </c>
      <c r="B154" s="19">
        <v>2018</v>
      </c>
      <c r="C154" s="19">
        <v>21</v>
      </c>
      <c r="D154" s="19">
        <v>1</v>
      </c>
      <c r="F154" s="19" t="s">
        <v>236</v>
      </c>
      <c r="G154" s="20">
        <v>43033</v>
      </c>
      <c r="H154" s="20">
        <v>43122</v>
      </c>
      <c r="I154" s="20">
        <v>43160</v>
      </c>
      <c r="J154" s="19" t="s">
        <v>125</v>
      </c>
      <c r="K154" s="19">
        <v>89</v>
      </c>
      <c r="L154" s="19">
        <v>127</v>
      </c>
    </row>
    <row r="155" spans="1:12" ht="30" x14ac:dyDescent="0.25">
      <c r="A155" s="19" t="s">
        <v>90</v>
      </c>
      <c r="B155" s="19">
        <v>2018</v>
      </c>
      <c r="C155" s="19">
        <v>21</v>
      </c>
      <c r="D155" s="19">
        <v>1</v>
      </c>
      <c r="F155" s="19" t="s">
        <v>237</v>
      </c>
      <c r="G155" s="35">
        <v>42985</v>
      </c>
      <c r="H155" s="20">
        <v>43122</v>
      </c>
      <c r="I155" s="20">
        <v>43160</v>
      </c>
      <c r="J155" s="19" t="s">
        <v>125</v>
      </c>
      <c r="K155" s="19">
        <v>137</v>
      </c>
      <c r="L155" s="19">
        <v>175</v>
      </c>
    </row>
    <row r="156" spans="1:12" ht="30" x14ac:dyDescent="0.25">
      <c r="A156" s="19" t="s">
        <v>90</v>
      </c>
      <c r="B156" s="19">
        <v>2017</v>
      </c>
      <c r="C156" s="19">
        <v>20</v>
      </c>
      <c r="D156" s="19">
        <v>4</v>
      </c>
      <c r="F156" s="19" t="s">
        <v>241</v>
      </c>
      <c r="G156" s="20">
        <v>42662</v>
      </c>
      <c r="H156" s="34">
        <v>42948</v>
      </c>
      <c r="I156" s="20">
        <v>43070</v>
      </c>
      <c r="J156" s="19" t="s">
        <v>125</v>
      </c>
      <c r="K156" s="19">
        <v>286</v>
      </c>
      <c r="L156" s="19">
        <v>408</v>
      </c>
    </row>
    <row r="157" spans="1:12" ht="30" x14ac:dyDescent="0.25">
      <c r="A157" s="19" t="s">
        <v>90</v>
      </c>
      <c r="B157" s="19">
        <v>2017</v>
      </c>
      <c r="C157" s="19">
        <v>20</v>
      </c>
      <c r="D157" s="19">
        <v>4</v>
      </c>
      <c r="F157" s="19" t="s">
        <v>242</v>
      </c>
      <c r="G157" s="20">
        <v>42734</v>
      </c>
      <c r="H157" s="20">
        <v>43045</v>
      </c>
      <c r="I157" s="20">
        <v>43070</v>
      </c>
      <c r="J157" s="19" t="s">
        <v>125</v>
      </c>
      <c r="K157" s="19">
        <v>311</v>
      </c>
      <c r="L157" s="19">
        <v>336</v>
      </c>
    </row>
    <row r="158" spans="1:12" ht="30" x14ac:dyDescent="0.25">
      <c r="A158" s="19" t="s">
        <v>90</v>
      </c>
      <c r="B158" s="19">
        <v>2017</v>
      </c>
      <c r="C158" s="19">
        <v>20</v>
      </c>
      <c r="D158" s="19">
        <v>4</v>
      </c>
      <c r="F158" s="19" t="s">
        <v>243</v>
      </c>
      <c r="G158" s="20">
        <v>42758</v>
      </c>
      <c r="H158" s="20">
        <v>43020</v>
      </c>
      <c r="I158" s="20">
        <v>43070</v>
      </c>
      <c r="J158" s="19" t="s">
        <v>125</v>
      </c>
      <c r="K158" s="19">
        <v>262</v>
      </c>
      <c r="L158" s="19">
        <v>312</v>
      </c>
    </row>
    <row r="159" spans="1:12" ht="30" x14ac:dyDescent="0.25">
      <c r="A159" s="19" t="s">
        <v>90</v>
      </c>
      <c r="B159" s="19">
        <v>2017</v>
      </c>
      <c r="C159" s="19">
        <v>20</v>
      </c>
      <c r="D159" s="19">
        <v>3</v>
      </c>
      <c r="F159" s="19" t="s">
        <v>247</v>
      </c>
      <c r="G159" s="20">
        <v>42500</v>
      </c>
      <c r="H159" s="20">
        <v>42927</v>
      </c>
      <c r="I159" s="35">
        <v>42979</v>
      </c>
      <c r="J159" s="19" t="s">
        <v>125</v>
      </c>
      <c r="K159" s="19">
        <v>427</v>
      </c>
      <c r="L159" s="19">
        <v>479</v>
      </c>
    </row>
    <row r="160" spans="1:12" ht="30" x14ac:dyDescent="0.25">
      <c r="A160" s="19" t="s">
        <v>90</v>
      </c>
      <c r="B160" s="19">
        <v>2017</v>
      </c>
      <c r="C160" s="19">
        <v>20</v>
      </c>
      <c r="D160" s="19">
        <v>3</v>
      </c>
      <c r="F160" s="19" t="s">
        <v>248</v>
      </c>
      <c r="G160" s="20">
        <v>42504</v>
      </c>
      <c r="H160" s="20">
        <v>42898</v>
      </c>
      <c r="I160" s="35">
        <v>42979</v>
      </c>
      <c r="J160" s="19" t="s">
        <v>125</v>
      </c>
      <c r="K160" s="19">
        <v>394</v>
      </c>
      <c r="L160" s="19">
        <v>475</v>
      </c>
    </row>
    <row r="161" spans="1:12" ht="30" x14ac:dyDescent="0.25">
      <c r="A161" s="19" t="s">
        <v>90</v>
      </c>
      <c r="B161" s="19">
        <v>2017</v>
      </c>
      <c r="C161" s="19">
        <v>20</v>
      </c>
      <c r="D161" s="19">
        <v>3</v>
      </c>
      <c r="F161" s="19" t="s">
        <v>249</v>
      </c>
      <c r="G161" s="20">
        <v>42702</v>
      </c>
      <c r="H161" s="20">
        <v>42929</v>
      </c>
      <c r="I161" s="35">
        <v>42979</v>
      </c>
      <c r="K161" s="19">
        <v>227</v>
      </c>
      <c r="L161" s="19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Input</vt:lpstr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Clarke</dc:creator>
  <cp:lastModifiedBy>Tanara Vieira Sousa</cp:lastModifiedBy>
  <dcterms:created xsi:type="dcterms:W3CDTF">2018-03-12T22:20:39Z</dcterms:created>
  <dcterms:modified xsi:type="dcterms:W3CDTF">2018-05-04T00:02:19Z</dcterms:modified>
</cp:coreProperties>
</file>